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aganR\Desktop\"/>
    </mc:Choice>
  </mc:AlternateContent>
  <bookViews>
    <workbookView xWindow="0" yWindow="0" windowWidth="20490" windowHeight="7755" activeTab="1"/>
  </bookViews>
  <sheets>
    <sheet name="Opšti dio" sheetId="4" r:id="rId1"/>
    <sheet name="Rashodi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1" hidden="1">Rashodi!$A$8:$C$4300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'Opšti dio'!$A$1:$C$250</definedName>
    <definedName name="_xlnm.Print_Area" localSheetId="1">Rashodi!$A$1:$C$4300</definedName>
    <definedName name="_xlnm.Print_Titles" localSheetId="1">Rashodi!$1:$2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3362" i="2" l="1"/>
  <c r="C3343" i="2"/>
  <c r="C250" i="4" l="1"/>
  <c r="C1526" i="2" l="1"/>
  <c r="C1525" i="2" s="1"/>
  <c r="C1276" i="2"/>
  <c r="C3725" i="2" l="1"/>
  <c r="C2595" i="2"/>
  <c r="C2567" i="2"/>
  <c r="C2401" i="2"/>
  <c r="C1784" i="2"/>
  <c r="C2671" i="2" l="1"/>
  <c r="C858" i="2" l="1"/>
  <c r="C639" i="2" l="1"/>
  <c r="C4053" i="2" l="1"/>
  <c r="C4022" i="2"/>
  <c r="C3821" i="2"/>
  <c r="C3728" i="2"/>
  <c r="C3690" i="2"/>
  <c r="C3639" i="2"/>
  <c r="C3571" i="2"/>
  <c r="C3546" i="2"/>
  <c r="C3516" i="2"/>
  <c r="C3482" i="2"/>
  <c r="C3481" i="2" s="1"/>
  <c r="C3444" i="2"/>
  <c r="C3398" i="2"/>
  <c r="C3237" i="2"/>
  <c r="C3106" i="2"/>
  <c r="C3105" i="2" s="1"/>
  <c r="C3079" i="2"/>
  <c r="C3077" i="2"/>
  <c r="C3047" i="2"/>
  <c r="C3016" i="2"/>
  <c r="C2981" i="2"/>
  <c r="C2949" i="2"/>
  <c r="C2920" i="2"/>
  <c r="C2891" i="2"/>
  <c r="C2880" i="2"/>
  <c r="C2849" i="2"/>
  <c r="C2817" i="2"/>
  <c r="C2787" i="2"/>
  <c r="C2781" i="2"/>
  <c r="C2754" i="2"/>
  <c r="C2752" i="2"/>
  <c r="C2720" i="2"/>
  <c r="C2686" i="2"/>
  <c r="C2655" i="2"/>
  <c r="C2653" i="2"/>
  <c r="C2624" i="2"/>
  <c r="C2622" i="2"/>
  <c r="C2593" i="2"/>
  <c r="C2565" i="2"/>
  <c r="C2535" i="2"/>
  <c r="C2507" i="2"/>
  <c r="C2473" i="2"/>
  <c r="C2399" i="2"/>
  <c r="C2368" i="2"/>
  <c r="C2366" i="2"/>
  <c r="C2339" i="2"/>
  <c r="C2308" i="2"/>
  <c r="C2276" i="2"/>
  <c r="C2225" i="2"/>
  <c r="C2196" i="2"/>
  <c r="C2157" i="2"/>
  <c r="C2122" i="2"/>
  <c r="C2120" i="2"/>
  <c r="C2085" i="2"/>
  <c r="C2076" i="2"/>
  <c r="C2045" i="2"/>
  <c r="C2032" i="2"/>
  <c r="C2002" i="2"/>
  <c r="C1910" i="2"/>
  <c r="C1877" i="2"/>
  <c r="C1842" i="2"/>
  <c r="C1782" i="2"/>
  <c r="C1751" i="2"/>
  <c r="C1721" i="2"/>
  <c r="C1690" i="2"/>
  <c r="C1684" i="2"/>
  <c r="C1655" i="2"/>
  <c r="C1625" i="2"/>
  <c r="C1595" i="2"/>
  <c r="C1586" i="2"/>
  <c r="C1555" i="2"/>
  <c r="C1494" i="2"/>
  <c r="C1461" i="2"/>
  <c r="C1430" i="2"/>
  <c r="C1427" i="2"/>
  <c r="C1395" i="2"/>
  <c r="C1361" i="2"/>
  <c r="C1322" i="2"/>
  <c r="C1244" i="2"/>
  <c r="C1132" i="2"/>
  <c r="C1101" i="2"/>
  <c r="C1072" i="2"/>
  <c r="C1069" i="2"/>
  <c r="C1034" i="2"/>
  <c r="C1007" i="2"/>
  <c r="C956" i="2"/>
  <c r="C856" i="2"/>
  <c r="C752" i="2"/>
  <c r="C751" i="2" s="1"/>
  <c r="C714" i="2"/>
  <c r="C681" i="2"/>
  <c r="C633" i="2"/>
  <c r="C603" i="2"/>
  <c r="C483" i="2"/>
  <c r="C445" i="2"/>
  <c r="C439" i="2"/>
  <c r="C410" i="2"/>
  <c r="C391" i="2"/>
  <c r="C358" i="2"/>
  <c r="C161" i="2"/>
  <c r="C132" i="2"/>
  <c r="C124" i="2"/>
  <c r="C50" i="2"/>
  <c r="C2398" i="2" l="1"/>
  <c r="C2564" i="2"/>
  <c r="C2592" i="2"/>
  <c r="C1781" i="2"/>
  <c r="C1006" i="2"/>
  <c r="C1360" i="2"/>
  <c r="C2816" i="2"/>
  <c r="C3515" i="2"/>
  <c r="C482" i="2"/>
  <c r="C955" i="2"/>
  <c r="C680" i="2"/>
  <c r="C1033" i="2"/>
  <c r="C1429" i="2"/>
  <c r="C1624" i="2"/>
  <c r="C1689" i="2"/>
  <c r="C2275" i="2"/>
  <c r="C2919" i="2"/>
  <c r="C160" i="2"/>
  <c r="C1068" i="2"/>
  <c r="C2307" i="2"/>
  <c r="C2338" i="2"/>
  <c r="C2534" i="2"/>
  <c r="C1243" i="2"/>
  <c r="C2786" i="2"/>
  <c r="C3727" i="2"/>
  <c r="C390" i="2"/>
  <c r="C2890" i="2"/>
  <c r="C2119" i="2"/>
  <c r="C2751" i="2"/>
  <c r="C2621" i="2"/>
  <c r="C2365" i="2"/>
  <c r="C2652" i="2"/>
  <c r="C3806" i="2"/>
  <c r="C477" i="2"/>
  <c r="C3076" i="2"/>
  <c r="C4230" i="2"/>
  <c r="C476" i="2" l="1"/>
  <c r="C514" i="2" l="1"/>
  <c r="C3862" i="2"/>
  <c r="C3602" i="2"/>
  <c r="C2436" i="2"/>
  <c r="C3931" i="2"/>
  <c r="C4010" i="2"/>
  <c r="C513" i="2" l="1"/>
  <c r="C3859" i="2"/>
  <c r="C3600" i="2"/>
  <c r="C337" i="2"/>
  <c r="C3858" i="2" l="1"/>
  <c r="C224" i="4" l="1"/>
  <c r="C221" i="4"/>
  <c r="C114" i="4"/>
  <c r="C113" i="4" s="1"/>
  <c r="C109" i="4"/>
  <c r="C20" i="4" s="1"/>
  <c r="C100" i="4"/>
  <c r="C98" i="4"/>
  <c r="C81" i="4"/>
  <c r="C77" i="4"/>
  <c r="C75" i="4"/>
  <c r="C72" i="4"/>
  <c r="C58" i="4"/>
  <c r="C8" i="4" l="1"/>
  <c r="C11" i="4"/>
  <c r="C17" i="4"/>
  <c r="C7" i="4"/>
  <c r="C9" i="4"/>
  <c r="C16" i="4"/>
  <c r="C38" i="4"/>
  <c r="C112" i="4"/>
  <c r="C103" i="4"/>
  <c r="C102" i="4" s="1"/>
  <c r="C220" i="4"/>
  <c r="C59" i="4"/>
  <c r="C199" i="4"/>
  <c r="C920" i="2"/>
  <c r="C4183" i="2"/>
  <c r="C2851" i="2"/>
  <c r="C3394" i="2"/>
  <c r="C3513" i="2"/>
  <c r="C3928" i="2"/>
  <c r="C3850" i="2"/>
  <c r="C1324" i="2"/>
  <c r="C1589" i="2"/>
  <c r="C1716" i="2"/>
  <c r="C1723" i="2"/>
  <c r="C3011" i="2"/>
  <c r="C3360" i="2"/>
  <c r="C3479" i="2"/>
  <c r="C3692" i="2"/>
  <c r="C360" i="2"/>
  <c r="C388" i="2"/>
  <c r="C1458" i="2"/>
  <c r="C1597" i="2"/>
  <c r="C3685" i="2"/>
  <c r="C541" i="2"/>
  <c r="C605" i="2"/>
  <c r="C47" i="2"/>
  <c r="C189" i="2"/>
  <c r="C598" i="2"/>
  <c r="C600" i="2"/>
  <c r="C711" i="2"/>
  <c r="C716" i="2"/>
  <c r="C749" i="2"/>
  <c r="C194" i="2"/>
  <c r="C442" i="2"/>
  <c r="C158" i="2"/>
  <c r="C855" i="2"/>
  <c r="C894" i="2"/>
  <c r="C1134" i="2"/>
  <c r="C1189" i="2"/>
  <c r="C1281" i="2"/>
  <c r="C1844" i="2"/>
  <c r="C1939" i="2"/>
  <c r="C2154" i="2"/>
  <c r="C2467" i="2"/>
  <c r="C2504" i="2"/>
  <c r="C2886" i="2"/>
  <c r="C3013" i="2"/>
  <c r="C3605" i="2"/>
  <c r="C3644" i="2"/>
  <c r="C3933" i="2"/>
  <c r="C1278" i="2"/>
  <c r="C2159" i="2"/>
  <c r="C2650" i="2"/>
  <c r="C3610" i="2"/>
  <c r="C3770" i="2"/>
  <c r="C4074" i="2"/>
  <c r="C981" i="2"/>
  <c r="C1187" i="2"/>
  <c r="C1218" i="2"/>
  <c r="C1592" i="2"/>
  <c r="C1652" i="2"/>
  <c r="C1753" i="2"/>
  <c r="C1874" i="2"/>
  <c r="C2074" i="2"/>
  <c r="C2336" i="2"/>
  <c r="C2562" i="2"/>
  <c r="C2888" i="2"/>
  <c r="C2978" i="2"/>
  <c r="C3232" i="2"/>
  <c r="C3776" i="2"/>
  <c r="C4077" i="2"/>
  <c r="C1103" i="2"/>
  <c r="C1292" i="2"/>
  <c r="C1523" i="2"/>
  <c r="C1557" i="2"/>
  <c r="C1837" i="2"/>
  <c r="C2193" i="2"/>
  <c r="C2433" i="2"/>
  <c r="C2470" i="2"/>
  <c r="C2784" i="2"/>
  <c r="C3161" i="2"/>
  <c r="C3856" i="2"/>
  <c r="C4186" i="2"/>
  <c r="C96" i="4"/>
  <c r="C79" i="4"/>
  <c r="C201" i="4"/>
  <c r="C19" i="4" l="1"/>
  <c r="C18" i="4" s="1"/>
  <c r="C57" i="4"/>
  <c r="C15" i="4"/>
  <c r="C47" i="4"/>
  <c r="C10" i="4"/>
  <c r="C46" i="4"/>
  <c r="C4185" i="2"/>
  <c r="C4076" i="2"/>
  <c r="C1522" i="2"/>
  <c r="C748" i="2"/>
  <c r="C540" i="2"/>
  <c r="C71" i="4"/>
  <c r="C210" i="4"/>
  <c r="C2848" i="2"/>
  <c r="C3160" i="2"/>
  <c r="C1554" i="2"/>
  <c r="C1750" i="2"/>
  <c r="C3609" i="2"/>
  <c r="C1594" i="2"/>
  <c r="C3689" i="2"/>
  <c r="C2783" i="2"/>
  <c r="C2192" i="2"/>
  <c r="C2561" i="2"/>
  <c r="C2156" i="2"/>
  <c r="C1131" i="2"/>
  <c r="C441" i="2"/>
  <c r="C193" i="2"/>
  <c r="C713" i="2"/>
  <c r="C357" i="2"/>
  <c r="C1321" i="2"/>
  <c r="C2977" i="2"/>
  <c r="C1873" i="2"/>
  <c r="C1651" i="2"/>
  <c r="C3010" i="2"/>
  <c r="C2153" i="2"/>
  <c r="C1938" i="2"/>
  <c r="C157" i="2"/>
  <c r="C602" i="2"/>
  <c r="C1457" i="2"/>
  <c r="C1720" i="2"/>
  <c r="C1100" i="2"/>
  <c r="C2335" i="2"/>
  <c r="C1588" i="2"/>
  <c r="C2649" i="2"/>
  <c r="C3930" i="2"/>
  <c r="C1841" i="2"/>
  <c r="C387" i="2"/>
  <c r="C3568" i="2"/>
  <c r="C3965" i="2"/>
  <c r="C4275" i="2"/>
  <c r="C3722" i="2"/>
  <c r="C3759" i="2"/>
  <c r="C4008" i="2"/>
  <c r="C2466" i="2"/>
  <c r="C1990" i="2"/>
  <c r="C335" i="2"/>
  <c r="C916" i="2"/>
  <c r="C2748" i="2"/>
  <c r="C1999" i="2"/>
  <c r="C887" i="2"/>
  <c r="C781" i="2"/>
  <c r="C2885" i="2"/>
  <c r="C1186" i="2"/>
  <c r="C874" i="2"/>
  <c r="C39" i="2"/>
  <c r="C3974" i="2"/>
  <c r="C597" i="2"/>
  <c r="C84" i="4"/>
  <c r="C198" i="4"/>
  <c r="C3135" i="2"/>
  <c r="C3285" i="2"/>
  <c r="C1912" i="2"/>
  <c r="C1284" i="2"/>
  <c r="C511" i="2"/>
  <c r="C87" i="2"/>
  <c r="C896" i="2"/>
  <c r="C127" i="2"/>
  <c r="C41" i="2"/>
  <c r="C3815" i="2"/>
  <c r="C2185" i="2"/>
  <c r="C1993" i="2"/>
  <c r="C1839" i="2"/>
  <c r="C1687" i="2"/>
  <c r="C1358" i="2"/>
  <c r="C953" i="2"/>
  <c r="C890" i="2"/>
  <c r="C1463" i="2"/>
  <c r="C94" i="2"/>
  <c r="C794" i="2"/>
  <c r="C91" i="4"/>
  <c r="C4110" i="2"/>
  <c r="C3968" i="2"/>
  <c r="C4024" i="2"/>
  <c r="C3441" i="2"/>
  <c r="C3823" i="2"/>
  <c r="C3607" i="2"/>
  <c r="C3433" i="2"/>
  <c r="C3396" i="2"/>
  <c r="C3234" i="2"/>
  <c r="C3401" i="2"/>
  <c r="C2683" i="2"/>
  <c r="C3283" i="2"/>
  <c r="C2039" i="2"/>
  <c r="C1996" i="2"/>
  <c r="C2047" i="2"/>
  <c r="C2814" i="2"/>
  <c r="C1779" i="2"/>
  <c r="C2190" i="2"/>
  <c r="C788" i="2"/>
  <c r="C645" i="2"/>
  <c r="C568" i="2"/>
  <c r="C1491" i="2"/>
  <c r="C129" i="2"/>
  <c r="C355" i="2"/>
  <c r="C295" i="2"/>
  <c r="C191" i="2"/>
  <c r="C4180" i="2"/>
  <c r="C4019" i="2"/>
  <c r="C3687" i="2"/>
  <c r="C3565" i="2"/>
  <c r="C3818" i="2"/>
  <c r="C3649" i="2"/>
  <c r="C3563" i="2"/>
  <c r="C3391" i="2"/>
  <c r="C3682" i="2"/>
  <c r="C3439" i="2"/>
  <c r="C3354" i="2"/>
  <c r="C3187" i="2"/>
  <c r="C2304" i="2"/>
  <c r="C2502" i="2"/>
  <c r="C1907" i="2"/>
  <c r="C1496" i="2"/>
  <c r="C2227" i="2"/>
  <c r="C1004" i="2"/>
  <c r="C784" i="2"/>
  <c r="C636" i="2"/>
  <c r="C565" i="2"/>
  <c r="C676" i="2"/>
  <c r="C91" i="2"/>
  <c r="C922" i="2"/>
  <c r="C264" i="2"/>
  <c r="C340" i="2"/>
  <c r="C134" i="2"/>
  <c r="C177" i="2"/>
  <c r="C412" i="2"/>
  <c r="C3446" i="2"/>
  <c r="C4208" i="2"/>
  <c r="C3509" i="2"/>
  <c r="C2438" i="2"/>
  <c r="C2149" i="2"/>
  <c r="C2396" i="2"/>
  <c r="C2115" i="2"/>
  <c r="C3646" i="2"/>
  <c r="C2384" i="2"/>
  <c r="C2004" i="2"/>
  <c r="C3773" i="2"/>
  <c r="C2430" i="2"/>
  <c r="C1718" i="2"/>
  <c r="C1397" i="2"/>
  <c r="C1286" i="2"/>
  <c r="C983" i="2"/>
  <c r="C791" i="2"/>
  <c r="C732" i="2"/>
  <c r="C3477" i="2"/>
  <c r="C3239" i="2"/>
  <c r="C1552" i="2"/>
  <c r="C1184" i="2"/>
  <c r="C3475" i="2"/>
  <c r="C3977" i="2"/>
  <c r="C3351" i="2"/>
  <c r="C3018" i="2"/>
  <c r="C2688" i="2"/>
  <c r="C2509" i="2"/>
  <c r="C2475" i="2"/>
  <c r="C1879" i="2"/>
  <c r="C1260" i="2"/>
  <c r="C2034" i="2"/>
  <c r="C1074" i="2"/>
  <c r="C853" i="2"/>
  <c r="C480" i="2"/>
  <c r="C45" i="4" l="1"/>
  <c r="C13" i="4"/>
  <c r="C6" i="4"/>
  <c r="C14" i="4"/>
  <c r="C3604" i="2"/>
  <c r="C3567" i="2"/>
  <c r="C4179" i="2"/>
  <c r="C1778" i="2"/>
  <c r="C1906" i="2"/>
  <c r="C567" i="2"/>
  <c r="C3721" i="2"/>
  <c r="C53" i="4"/>
  <c r="C209" i="4"/>
  <c r="C3643" i="2"/>
  <c r="C409" i="2"/>
  <c r="C510" i="2"/>
  <c r="C1909" i="2"/>
  <c r="C3134" i="2"/>
  <c r="C2747" i="2"/>
  <c r="C479" i="2"/>
  <c r="C1071" i="2"/>
  <c r="C1876" i="2"/>
  <c r="C2472" i="2"/>
  <c r="C1551" i="2"/>
  <c r="C3236" i="2"/>
  <c r="C2429" i="2"/>
  <c r="C3769" i="2"/>
  <c r="C2001" i="2"/>
  <c r="C2435" i="2"/>
  <c r="C3443" i="2"/>
  <c r="C131" i="2"/>
  <c r="C783" i="2"/>
  <c r="C2224" i="2"/>
  <c r="C1493" i="2"/>
  <c r="C2501" i="2"/>
  <c r="C3438" i="2"/>
  <c r="C3648" i="2"/>
  <c r="C1490" i="2"/>
  <c r="C2044" i="2"/>
  <c r="C2682" i="2"/>
  <c r="C3820" i="2"/>
  <c r="C93" i="2"/>
  <c r="C3973" i="2"/>
  <c r="C2685" i="2"/>
  <c r="C2506" i="2"/>
  <c r="C3015" i="2"/>
  <c r="C3474" i="2"/>
  <c r="C790" i="2"/>
  <c r="C980" i="2"/>
  <c r="C1394" i="2"/>
  <c r="C1715" i="2"/>
  <c r="C2395" i="2"/>
  <c r="C893" i="2"/>
  <c r="C915" i="2"/>
  <c r="C263" i="2"/>
  <c r="C919" i="2"/>
  <c r="C1003" i="2"/>
  <c r="C2303" i="2"/>
  <c r="C3186" i="2"/>
  <c r="C3562" i="2"/>
  <c r="C3684" i="2"/>
  <c r="C188" i="2"/>
  <c r="C2813" i="2"/>
  <c r="C3400" i="2"/>
  <c r="C3231" i="2"/>
  <c r="C3393" i="2"/>
  <c r="C4021" i="2"/>
  <c r="C1460" i="2"/>
  <c r="C889" i="2"/>
  <c r="C1686" i="2"/>
  <c r="C1836" i="2"/>
  <c r="C1998" i="2"/>
  <c r="C4274" i="2"/>
  <c r="C206" i="4"/>
  <c r="C3350" i="2"/>
  <c r="C1280" i="2"/>
  <c r="C3282" i="2"/>
  <c r="C105" i="2"/>
  <c r="C2931" i="2"/>
  <c r="C3228" i="2"/>
  <c r="C2999" i="2"/>
  <c r="C4217" i="2"/>
  <c r="C3340" i="2"/>
  <c r="C4289" i="2"/>
  <c r="C3915" i="2"/>
  <c r="C1769" i="2"/>
  <c r="C1129" i="2"/>
  <c r="C122" i="2"/>
  <c r="C447" i="2"/>
  <c r="C86" i="2"/>
  <c r="C351" i="2"/>
  <c r="C950" i="2"/>
  <c r="C4292" i="2"/>
  <c r="C1023" i="2"/>
  <c r="C1354" i="2"/>
  <c r="C2582" i="2"/>
  <c r="C4067" i="2"/>
  <c r="C3891" i="2"/>
  <c r="C44" i="2"/>
  <c r="C678" i="2"/>
  <c r="C841" i="2"/>
  <c r="C4175" i="2"/>
  <c r="C4241" i="2"/>
  <c r="C3299" i="2"/>
  <c r="C3511" i="2"/>
  <c r="C3641" i="2"/>
  <c r="C4055" i="2"/>
  <c r="C661" i="2"/>
  <c r="C746" i="2"/>
  <c r="C2103" i="2"/>
  <c r="C3766" i="2"/>
  <c r="C4016" i="2"/>
  <c r="C236" i="2"/>
  <c r="C343" i="2"/>
  <c r="C1205" i="2"/>
  <c r="C1391" i="2"/>
  <c r="C1641" i="2"/>
  <c r="C2079" i="2"/>
  <c r="C674" i="2"/>
  <c r="C912" i="2"/>
  <c r="C1706" i="2"/>
  <c r="C2454" i="2"/>
  <c r="C2188" i="2"/>
  <c r="C2042" i="2"/>
  <c r="C2722" i="2"/>
  <c r="C2866" i="2"/>
  <c r="C2936" i="2"/>
  <c r="C2983" i="2"/>
  <c r="C3626" i="2"/>
  <c r="C3744" i="2"/>
  <c r="C3049" i="2"/>
  <c r="C3779" i="2"/>
  <c r="C3980" i="2"/>
  <c r="C4107" i="2"/>
  <c r="C4113" i="2"/>
  <c r="C4094" i="2"/>
  <c r="C3839" i="2"/>
  <c r="C407" i="2"/>
  <c r="C68" i="2"/>
  <c r="C768" i="2"/>
  <c r="C584" i="2"/>
  <c r="C1895" i="2"/>
  <c r="C4246" i="2"/>
  <c r="C1860" i="2"/>
  <c r="C1220" i="2"/>
  <c r="C1657" i="2"/>
  <c r="C2324" i="2"/>
  <c r="C2551" i="2"/>
  <c r="C2151" i="2"/>
  <c r="C2087" i="2"/>
  <c r="C1085" i="2"/>
  <c r="C2611" i="2"/>
  <c r="C2491" i="2"/>
  <c r="C3255" i="2"/>
  <c r="C2951" i="2"/>
  <c r="C2846" i="2"/>
  <c r="C2037" i="2"/>
  <c r="C3357" i="2"/>
  <c r="C3573" i="2"/>
  <c r="C499" i="2"/>
  <c r="C1536" i="2"/>
  <c r="C2716" i="2"/>
  <c r="C2640" i="2"/>
  <c r="C1119" i="2"/>
  <c r="C2833" i="2"/>
  <c r="C2117" i="2"/>
  <c r="C148" i="2"/>
  <c r="C126" i="2"/>
  <c r="C251" i="2"/>
  <c r="C208" i="2"/>
  <c r="C293" i="2"/>
  <c r="C851" i="2"/>
  <c r="C1541" i="2"/>
  <c r="C4220" i="2"/>
  <c r="C2198" i="2"/>
  <c r="C1425" i="2"/>
  <c r="C2802" i="2"/>
  <c r="C1809" i="2"/>
  <c r="C2020" i="2"/>
  <c r="C3044" i="2"/>
  <c r="C3065" i="2"/>
  <c r="C3332" i="2"/>
  <c r="C3094" i="2"/>
  <c r="C3498" i="2"/>
  <c r="C3949" i="2"/>
  <c r="C110" i="2"/>
  <c r="C52" i="2"/>
  <c r="C428" i="2"/>
  <c r="C374" i="2"/>
  <c r="C329" i="2"/>
  <c r="C1474" i="2"/>
  <c r="C1289" i="2"/>
  <c r="C3912" i="2"/>
  <c r="C3176" i="2"/>
  <c r="C1066" i="2"/>
  <c r="C2525" i="2"/>
  <c r="C3268" i="2"/>
  <c r="C3809" i="2"/>
  <c r="C3894" i="2"/>
  <c r="C2770" i="2"/>
  <c r="C3532" i="2"/>
  <c r="C2666" i="2"/>
  <c r="C3795" i="2"/>
  <c r="C844" i="2"/>
  <c r="C4257" i="2"/>
  <c r="C1412" i="2"/>
  <c r="C3899" i="2"/>
  <c r="C311" i="2"/>
  <c r="C972" i="2"/>
  <c r="C1063" i="2"/>
  <c r="C1235" i="2"/>
  <c r="C3266" i="2"/>
  <c r="C621" i="2"/>
  <c r="C530" i="2"/>
  <c r="C2175" i="2"/>
  <c r="C810" i="2"/>
  <c r="C2243" i="2"/>
  <c r="C2063" i="2"/>
  <c r="C3429" i="2"/>
  <c r="C327" i="2"/>
  <c r="C347" i="2"/>
  <c r="C1308" i="2"/>
  <c r="C4249" i="2"/>
  <c r="C2214" i="2"/>
  <c r="C3761" i="2"/>
  <c r="C3548" i="2"/>
  <c r="C3925" i="2"/>
  <c r="C708" i="2"/>
  <c r="C4286" i="2"/>
  <c r="C1090" i="2"/>
  <c r="C4268" i="2"/>
  <c r="C1992" i="2"/>
  <c r="C2883" i="2"/>
  <c r="C3295" i="2"/>
  <c r="C3551" i="2"/>
  <c r="C3436" i="2"/>
  <c r="C3814" i="2"/>
  <c r="C4072" i="2"/>
  <c r="C3971" i="2"/>
  <c r="C3963" i="2"/>
  <c r="C3853" i="2"/>
  <c r="C4297" i="2"/>
  <c r="C83" i="4"/>
  <c r="C2379" i="2"/>
  <c r="C2862" i="2"/>
  <c r="C3122" i="2"/>
  <c r="C2765" i="2"/>
  <c r="C697" i="2"/>
  <c r="C1673" i="2"/>
  <c r="C2967" i="2"/>
  <c r="C3117" i="2"/>
  <c r="C3660" i="2"/>
  <c r="C1636" i="2"/>
  <c r="C2058" i="2"/>
  <c r="C2699" i="2"/>
  <c r="C145" i="2"/>
  <c r="C1799" i="2"/>
  <c r="C2138" i="2"/>
  <c r="C3944" i="2"/>
  <c r="C3739" i="2"/>
  <c r="C4089" i="2"/>
  <c r="C4124" i="2"/>
  <c r="C999" i="2"/>
  <c r="C2319" i="2"/>
  <c r="C3250" i="2"/>
  <c r="C3172" i="2"/>
  <c r="C3311" i="2"/>
  <c r="C1855" i="2"/>
  <c r="C3834" i="2"/>
  <c r="C1114" i="2"/>
  <c r="C3151" i="2"/>
  <c r="C3665" i="2"/>
  <c r="C2260" i="2"/>
  <c r="C1018" i="2"/>
  <c r="C371" i="2"/>
  <c r="C994" i="2"/>
  <c r="C2098" i="2"/>
  <c r="C3878" i="2"/>
  <c r="C3527" i="2"/>
  <c r="C2994" i="2"/>
  <c r="C3584" i="2"/>
  <c r="C229" i="2"/>
  <c r="C727" i="2"/>
  <c r="C1734" i="2"/>
  <c r="C3029" i="2"/>
  <c r="C52" i="4" l="1"/>
  <c r="C70" i="4"/>
  <c r="C12" i="4"/>
  <c r="C2993" i="2"/>
  <c r="C3043" i="2"/>
  <c r="C2845" i="2"/>
  <c r="C4285" i="2"/>
  <c r="C2078" i="2"/>
  <c r="C3967" i="2"/>
  <c r="C2114" i="2"/>
  <c r="C3342" i="2"/>
  <c r="C2378" i="2"/>
  <c r="C3924" i="2"/>
  <c r="C49" i="2"/>
  <c r="C1808" i="2"/>
  <c r="C4219" i="2"/>
  <c r="C2084" i="2"/>
  <c r="C1654" i="2"/>
  <c r="C3976" i="2"/>
  <c r="C2930" i="2"/>
  <c r="C2187" i="2"/>
  <c r="C342" i="2"/>
  <c r="C43" i="2"/>
  <c r="C1353" i="2"/>
  <c r="C4288" i="2"/>
  <c r="C3526" i="2"/>
  <c r="C2097" i="2"/>
  <c r="C1017" i="2"/>
  <c r="C2764" i="2"/>
  <c r="C3852" i="2"/>
  <c r="C3435" i="2"/>
  <c r="C3294" i="2"/>
  <c r="C3570" i="2"/>
  <c r="C2948" i="2"/>
  <c r="C2148" i="2"/>
  <c r="C1217" i="2"/>
  <c r="C4112" i="2"/>
  <c r="C1390" i="2"/>
  <c r="C745" i="2"/>
  <c r="C3508" i="2"/>
  <c r="C4066" i="2"/>
  <c r="C204" i="4"/>
  <c r="C49" i="4" s="1"/>
  <c r="C228" i="2"/>
  <c r="C144" i="2"/>
  <c r="C3833" i="2"/>
  <c r="C3171" i="2"/>
  <c r="C4071" i="2"/>
  <c r="C4267" i="2"/>
  <c r="C4256" i="2"/>
  <c r="C1065" i="2"/>
  <c r="C1288" i="2"/>
  <c r="C1424" i="2"/>
  <c r="C850" i="2"/>
  <c r="C3356" i="2"/>
  <c r="C3775" i="2"/>
  <c r="C2719" i="2"/>
  <c r="C673" i="2"/>
  <c r="C3765" i="2"/>
  <c r="C726" i="2"/>
  <c r="C1113" i="2"/>
  <c r="C4088" i="2"/>
  <c r="C2057" i="2"/>
  <c r="C4296" i="2"/>
  <c r="C2882" i="2"/>
  <c r="C707" i="2"/>
  <c r="C4248" i="2"/>
  <c r="C2195" i="2"/>
  <c r="C292" i="2"/>
  <c r="C2715" i="2"/>
  <c r="C2036" i="2"/>
  <c r="C4106" i="2"/>
  <c r="C3046" i="2"/>
  <c r="C2980" i="2"/>
  <c r="C2041" i="2"/>
  <c r="C4015" i="2"/>
  <c r="C949" i="2"/>
  <c r="C444" i="2"/>
  <c r="C1128" i="2"/>
  <c r="C3227" i="2"/>
  <c r="C4291" i="2"/>
  <c r="C993" i="2"/>
  <c r="C346" i="2"/>
  <c r="C104" i="2"/>
  <c r="C1635" i="2"/>
  <c r="C4129" i="2"/>
  <c r="C835" i="2"/>
  <c r="C2265" i="2"/>
  <c r="C3034" i="2"/>
  <c r="C463" i="2"/>
  <c r="C3462" i="2"/>
  <c r="C2292" i="2"/>
  <c r="C2907" i="2"/>
  <c r="C3376" i="2"/>
  <c r="C3316" i="2"/>
  <c r="C3116" i="2"/>
  <c r="C3328" i="2"/>
  <c r="C3203" i="2"/>
  <c r="C1050" i="2"/>
  <c r="C1084" i="2"/>
  <c r="C938" i="2"/>
  <c r="C1613" i="2"/>
  <c r="C556" i="2"/>
  <c r="C370" i="2"/>
  <c r="C4206" i="2"/>
  <c r="C2665" i="2"/>
  <c r="C4150" i="2"/>
  <c r="C3920" i="2"/>
  <c r="C2355" i="2"/>
  <c r="C4211" i="2"/>
  <c r="C4224" i="2"/>
  <c r="C1954" i="2"/>
  <c r="C4060" i="2"/>
  <c r="C3589" i="2"/>
  <c r="C840" i="2"/>
  <c r="C3873" i="2"/>
  <c r="C1149" i="2"/>
  <c r="C2412" i="2"/>
  <c r="C1871" i="2"/>
  <c r="C3389" i="2"/>
  <c r="C1928" i="2"/>
  <c r="C4167" i="2"/>
  <c r="C3417" i="2"/>
  <c r="C1377" i="2"/>
  <c r="C1574" i="2"/>
  <c r="C642" i="2"/>
  <c r="C4040" i="2"/>
  <c r="C4272" i="2"/>
  <c r="C4240" i="2"/>
  <c r="C279" i="2"/>
  <c r="C3276" i="2"/>
  <c r="C3943" i="2"/>
  <c r="C2238" i="2"/>
  <c r="C4148" i="2"/>
  <c r="C3558" i="2"/>
  <c r="C3677" i="2"/>
  <c r="C83" i="2"/>
  <c r="C4013" i="2"/>
  <c r="C2704" i="2"/>
  <c r="C2082" i="2"/>
  <c r="C2738" i="2"/>
  <c r="C1535" i="2"/>
  <c r="C1163" i="2"/>
  <c r="C2417" i="2"/>
  <c r="C3272" i="2"/>
  <c r="C1511" i="2"/>
  <c r="C1739" i="2"/>
  <c r="C635" i="2"/>
  <c r="C3996" i="2"/>
  <c r="C3493" i="2"/>
  <c r="C2318" i="2"/>
  <c r="C3738" i="2"/>
  <c r="C1978" i="2"/>
  <c r="C1764" i="2"/>
  <c r="C2861" i="2"/>
  <c r="C3708" i="2"/>
  <c r="C2546" i="2"/>
  <c r="C20" i="2"/>
  <c r="C4171" i="2"/>
  <c r="C1825" i="2"/>
  <c r="C1446" i="2"/>
  <c r="C1340" i="2"/>
  <c r="C826" i="2"/>
  <c r="C3811" i="2"/>
  <c r="C3218" i="2"/>
  <c r="C50" i="4"/>
  <c r="C2520" i="2"/>
  <c r="C1479" i="2"/>
  <c r="C306" i="2"/>
  <c r="C1795" i="2"/>
  <c r="C1668" i="2"/>
  <c r="C1179" i="2"/>
  <c r="C1820" i="2"/>
  <c r="C805" i="2"/>
  <c r="C2133" i="2"/>
  <c r="C656" i="2"/>
  <c r="C616" i="2"/>
  <c r="C1441" i="2"/>
  <c r="C3060" i="2"/>
  <c r="C2635" i="2"/>
  <c r="C423" i="2"/>
  <c r="C2449" i="2"/>
  <c r="C172" i="2"/>
  <c r="C3991" i="2"/>
  <c r="C2578" i="2"/>
  <c r="C1303" i="2"/>
  <c r="C2015" i="2"/>
  <c r="C63" i="2"/>
  <c r="C3621" i="2"/>
  <c r="C579" i="2"/>
  <c r="C205" i="2"/>
  <c r="C3371" i="2"/>
  <c r="C1335" i="2"/>
  <c r="C2209" i="2"/>
  <c r="C247" i="2"/>
  <c r="C1890" i="2"/>
  <c r="C1608" i="2"/>
  <c r="C4035" i="2"/>
  <c r="C552" i="2"/>
  <c r="C967" i="2"/>
  <c r="C2486" i="2"/>
  <c r="C3198" i="2"/>
  <c r="C458" i="2"/>
  <c r="C2350" i="2"/>
  <c r="C402" i="2"/>
  <c r="C274" i="2"/>
  <c r="C1569" i="2"/>
  <c r="C1701" i="2"/>
  <c r="C1200" i="2"/>
  <c r="C763" i="2"/>
  <c r="C3457" i="2"/>
  <c r="C2606" i="2"/>
  <c r="C2828" i="2"/>
  <c r="C907" i="2"/>
  <c r="C1145" i="2"/>
  <c r="C3790" i="2"/>
  <c r="C3090" i="2"/>
  <c r="C525" i="2"/>
  <c r="C1231" i="2"/>
  <c r="C1372" i="2"/>
  <c r="C1950" i="2"/>
  <c r="C3412" i="2"/>
  <c r="C1160" i="2"/>
  <c r="C1255" i="2"/>
  <c r="C3146" i="2"/>
  <c r="C2902" i="2"/>
  <c r="C494" i="2"/>
  <c r="C1507" i="2"/>
  <c r="C1973" i="2"/>
  <c r="C2798" i="2"/>
  <c r="C2287" i="2"/>
  <c r="C3703" i="2"/>
  <c r="C933" i="2"/>
  <c r="C692" i="2"/>
  <c r="C2733" i="2"/>
  <c r="C2170" i="2"/>
  <c r="C869" i="2"/>
  <c r="C1045" i="2"/>
  <c r="C117" i="4" l="1"/>
  <c r="C5" i="4"/>
  <c r="C2953" i="2"/>
  <c r="C2169" i="2"/>
  <c r="C3310" i="2"/>
  <c r="C3583" i="2"/>
  <c r="C2411" i="2"/>
  <c r="C3411" i="2"/>
  <c r="C4034" i="2"/>
  <c r="C2448" i="2"/>
  <c r="C2698" i="2"/>
  <c r="C2132" i="2"/>
  <c r="C2485" i="2"/>
  <c r="C1700" i="2"/>
  <c r="C1889" i="2"/>
  <c r="C1009" i="2"/>
  <c r="C1254" i="2"/>
  <c r="C401" i="2"/>
  <c r="C414" i="2" s="1"/>
  <c r="C1105" i="2"/>
  <c r="C238" i="2"/>
  <c r="C2403" i="2"/>
  <c r="C2124" i="2"/>
  <c r="C48" i="4"/>
  <c r="C44" i="4" s="1"/>
  <c r="C203" i="4"/>
  <c r="C197" i="4" s="1"/>
  <c r="C3028" i="2"/>
  <c r="C4299" i="2"/>
  <c r="C1230" i="2"/>
  <c r="C1144" i="2"/>
  <c r="C551" i="2"/>
  <c r="C204" i="2"/>
  <c r="C3990" i="2"/>
  <c r="C1178" i="2"/>
  <c r="C1473" i="2"/>
  <c r="C2545" i="2"/>
  <c r="C1733" i="2"/>
  <c r="C4012" i="2"/>
  <c r="C4260" i="2"/>
  <c r="C4278" i="2"/>
  <c r="C4223" i="2"/>
  <c r="C2690" i="2"/>
  <c r="C2259" i="2"/>
  <c r="C1659" i="2"/>
  <c r="C156" i="4"/>
  <c r="C3301" i="2"/>
  <c r="C1036" i="2"/>
  <c r="C868" i="2"/>
  <c r="C3089" i="2"/>
  <c r="C2797" i="2"/>
  <c r="C1972" i="2"/>
  <c r="C2901" i="2"/>
  <c r="C3789" i="2"/>
  <c r="C966" i="2"/>
  <c r="C2208" i="2"/>
  <c r="C1334" i="2"/>
  <c r="C3370" i="2"/>
  <c r="C62" i="2"/>
  <c r="C171" i="2"/>
  <c r="C1794" i="2"/>
  <c r="C1763" i="2"/>
  <c r="C2081" i="2"/>
  <c r="C3557" i="2"/>
  <c r="C3275" i="2"/>
  <c r="C1854" i="2"/>
  <c r="C3872" i="2"/>
  <c r="C3914" i="2"/>
  <c r="C3137" i="2"/>
  <c r="C1136" i="2"/>
  <c r="C754" i="2"/>
  <c r="C3864" i="2"/>
  <c r="C932" i="2"/>
  <c r="C2286" i="2"/>
  <c r="C3145" i="2"/>
  <c r="C2605" i="2"/>
  <c r="C578" i="2"/>
  <c r="C1302" i="2"/>
  <c r="C3059" i="2"/>
  <c r="C615" i="2"/>
  <c r="C655" i="2"/>
  <c r="C305" i="2"/>
  <c r="C4170" i="2"/>
  <c r="C2341" i="2"/>
  <c r="C1559" i="2"/>
  <c r="C2237" i="2"/>
  <c r="C4210" i="2"/>
  <c r="C184" i="4"/>
  <c r="C2789" i="2"/>
  <c r="C1044" i="2"/>
  <c r="C1371" i="2"/>
  <c r="C524" i="2"/>
  <c r="C906" i="2"/>
  <c r="C762" i="2"/>
  <c r="C1568" i="2"/>
  <c r="C2349" i="2"/>
  <c r="C457" i="2"/>
  <c r="C1607" i="2"/>
  <c r="C691" i="2"/>
  <c r="C3702" i="2"/>
  <c r="C493" i="2"/>
  <c r="C1159" i="2"/>
  <c r="C2827" i="2"/>
  <c r="C3456" i="2"/>
  <c r="C1199" i="2"/>
  <c r="C3197" i="2"/>
  <c r="C246" i="2"/>
  <c r="C3620" i="2"/>
  <c r="C2014" i="2"/>
  <c r="C2577" i="2"/>
  <c r="C422" i="2"/>
  <c r="C2634" i="2"/>
  <c r="C1667" i="2"/>
  <c r="C2519" i="2"/>
  <c r="C3808" i="2"/>
  <c r="C2893" i="2"/>
  <c r="C3781" i="2"/>
  <c r="C3492" i="2"/>
  <c r="C3249" i="2"/>
  <c r="C3659" i="2"/>
  <c r="C3982" i="2"/>
  <c r="C641" i="2"/>
  <c r="C1148" i="2"/>
  <c r="C393" i="2"/>
  <c r="C136" i="2"/>
  <c r="C4115" i="2"/>
  <c r="C3020" i="2"/>
  <c r="C3189" i="2"/>
  <c r="C163" i="2"/>
  <c r="C2732" i="2"/>
  <c r="C1949" i="2"/>
  <c r="C1506" i="2"/>
  <c r="C1440" i="2"/>
  <c r="C804" i="2"/>
  <c r="C273" i="2"/>
  <c r="C1819" i="2"/>
  <c r="C4123" i="2"/>
  <c r="C1923" i="2"/>
  <c r="C1408" i="2"/>
  <c r="C15" i="2"/>
  <c r="C2962" i="2"/>
  <c r="C214" i="4"/>
  <c r="C158" i="4"/>
  <c r="C180" i="4"/>
  <c r="C30" i="4" l="1"/>
  <c r="C29" i="4"/>
  <c r="C2537" i="2"/>
  <c r="C2251" i="2"/>
  <c r="C3081" i="2"/>
  <c r="C2626" i="2"/>
  <c r="C2278" i="2"/>
  <c r="C2229" i="2"/>
  <c r="C3287" i="2"/>
  <c r="C2597" i="2"/>
  <c r="C2922" i="2"/>
  <c r="C3108" i="2"/>
  <c r="C1627" i="2"/>
  <c r="C1964" i="2"/>
  <c r="C1399" i="2"/>
  <c r="C1755" i="2"/>
  <c r="C1246" i="2"/>
  <c r="C297" i="2"/>
  <c r="C985" i="2"/>
  <c r="C1191" i="2"/>
  <c r="C3612" i="2"/>
  <c r="C1786" i="2"/>
  <c r="C2569" i="2"/>
  <c r="C3051" i="2"/>
  <c r="C3935" i="2"/>
  <c r="C4026" i="2"/>
  <c r="C1922" i="2"/>
  <c r="C1846" i="2"/>
  <c r="C860" i="2"/>
  <c r="C2756" i="2"/>
  <c r="C3518" i="2"/>
  <c r="C2657" i="2"/>
  <c r="C3651" i="2"/>
  <c r="C1914" i="2"/>
  <c r="C1222" i="2"/>
  <c r="C2853" i="2"/>
  <c r="C516" i="2"/>
  <c r="C718" i="2"/>
  <c r="C2511" i="2"/>
  <c r="C2370" i="2"/>
  <c r="C1599" i="2"/>
  <c r="C924" i="2"/>
  <c r="C362" i="2"/>
  <c r="C2477" i="2"/>
  <c r="C607" i="2"/>
  <c r="C3163" i="2"/>
  <c r="C958" i="2"/>
  <c r="C3575" i="2"/>
  <c r="C182" i="4"/>
  <c r="C1811" i="2"/>
  <c r="C96" i="2"/>
  <c r="C1363" i="2"/>
  <c r="C2819" i="2"/>
  <c r="C1294" i="2"/>
  <c r="C2961" i="2"/>
  <c r="C647" i="2"/>
  <c r="C1465" i="2"/>
  <c r="C148" i="4"/>
  <c r="C570" i="2"/>
  <c r="C1151" i="2"/>
  <c r="C1407" i="2"/>
  <c r="C2440" i="2"/>
  <c r="C168" i="4"/>
  <c r="C1528" i="2"/>
  <c r="C4079" i="2"/>
  <c r="C3694" i="2"/>
  <c r="C1692" i="2"/>
  <c r="C449" i="2"/>
  <c r="C2049" i="2"/>
  <c r="C266" i="2"/>
  <c r="C3241" i="2"/>
  <c r="C3484" i="2"/>
  <c r="C1170" i="2"/>
  <c r="C3730" i="2"/>
  <c r="C485" i="2"/>
  <c r="C796" i="2"/>
  <c r="C543" i="2"/>
  <c r="C1076" i="2"/>
  <c r="C161" i="4"/>
  <c r="C683" i="2"/>
  <c r="C1326" i="2"/>
  <c r="C2310" i="2"/>
  <c r="C1881" i="2"/>
  <c r="C2089" i="2"/>
  <c r="C196" i="2"/>
  <c r="C3403" i="2"/>
  <c r="C3825" i="2"/>
  <c r="C2006" i="2"/>
  <c r="C2200" i="2"/>
  <c r="C3448" i="2"/>
  <c r="C898" i="2"/>
  <c r="C14" i="2"/>
  <c r="C4188" i="2"/>
  <c r="C2724" i="2"/>
  <c r="C1498" i="2"/>
  <c r="C2161" i="2"/>
  <c r="C220" i="2"/>
  <c r="C1725" i="2"/>
  <c r="C4202" i="2"/>
  <c r="C4193" i="2"/>
  <c r="C228" i="4"/>
  <c r="C150" i="4"/>
  <c r="C174" i="4"/>
  <c r="C141" i="4"/>
  <c r="C213" i="4"/>
  <c r="C55" i="4"/>
  <c r="C187" i="4"/>
  <c r="C40" i="4"/>
  <c r="C153" i="4"/>
  <c r="C164" i="4"/>
  <c r="C28" i="4" l="1"/>
  <c r="C208" i="4"/>
  <c r="C34" i="4"/>
  <c r="C31" i="4"/>
  <c r="C186" i="4"/>
  <c r="C25" i="4"/>
  <c r="C26" i="4"/>
  <c r="C33" i="4"/>
  <c r="C54" i="4"/>
  <c r="C27" i="4"/>
  <c r="C4201" i="2"/>
  <c r="C1941" i="2"/>
  <c r="C3302" i="2"/>
  <c r="C173" i="4"/>
  <c r="C126" i="4"/>
  <c r="C1432" i="2"/>
  <c r="C2985" i="2"/>
  <c r="C232" i="4"/>
  <c r="C54" i="2"/>
  <c r="C1560" i="2"/>
  <c r="C163" i="4"/>
  <c r="C61" i="4"/>
  <c r="C62" i="4" l="1"/>
  <c r="C32" i="4"/>
  <c r="C39" i="4"/>
  <c r="C51" i="4"/>
  <c r="C172" i="4"/>
  <c r="C4233" i="2"/>
  <c r="C60" i="4"/>
  <c r="C227" i="4"/>
  <c r="C170" i="4"/>
  <c r="C23" i="4"/>
  <c r="C219" i="4" l="1"/>
  <c r="C37" i="4"/>
  <c r="C56" i="4"/>
  <c r="C35" i="4"/>
  <c r="C4300" i="2"/>
  <c r="C131" i="4"/>
  <c r="C43" i="4" l="1"/>
  <c r="C196" i="4"/>
  <c r="C24" i="4"/>
  <c r="C125" i="4"/>
  <c r="C124" i="4" l="1"/>
  <c r="C189" i="4" s="1"/>
  <c r="C22" i="4"/>
  <c r="C21" i="4" l="1"/>
  <c r="C36" i="4" l="1"/>
  <c r="C41" i="4" l="1"/>
  <c r="C63" i="4" l="1"/>
</calcChain>
</file>

<file path=xl/sharedStrings.xml><?xml version="1.0" encoding="utf-8"?>
<sst xmlns="http://schemas.openxmlformats.org/spreadsheetml/2006/main" count="4186" uniqueCount="693">
  <si>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</si>
  <si>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</si>
  <si>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</si>
  <si>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</si>
  <si>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</si>
  <si>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</si>
  <si>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</si>
  <si>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</si>
  <si>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</si>
  <si>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</si>
  <si>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</si>
  <si>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</si>
  <si>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</si>
  <si>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</si>
  <si>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 BUDžETSKI IZDACI PO KORISNICIMA ZA 2018. GODINU - ORGANIZACIONA KLASIFIKACIJA</t>
  </si>
  <si>
    <t>UKUPNI  IZDACI:</t>
  </si>
  <si>
    <t>Doznake građanima</t>
  </si>
  <si>
    <t xml:space="preserve">Doznake građanima </t>
  </si>
  <si>
    <t>Ekonomski 
kod</t>
  </si>
  <si>
    <t>O p i s</t>
  </si>
  <si>
    <t>Broj ministarstva: 01</t>
  </si>
  <si>
    <t>Grantovi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</si>
  <si>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</si>
  <si>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</si>
  <si>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</si>
  <si>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</si>
  <si>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Broj ministarstva: 05</t>
  </si>
  <si>
    <t>Broj ministarstva: 07</t>
  </si>
  <si>
    <t>Broj ministarstva: 08</t>
  </si>
  <si>
    <t>Stipendije</t>
  </si>
  <si>
    <t>Stipendije za inostranstvo</t>
  </si>
  <si>
    <t>Broj ministarstva: 09</t>
  </si>
  <si>
    <t>Broj ministarstva: 10</t>
  </si>
  <si>
    <t>Broj ministarstva: 11</t>
  </si>
  <si>
    <t>Broj ministarstva: 12</t>
  </si>
  <si>
    <t>Broj ministarstva: 13</t>
  </si>
  <si>
    <t>Broj ministarstva: 14</t>
  </si>
  <si>
    <t>Broj ministarstva: 15</t>
  </si>
  <si>
    <t>Broj ministarstva: 16</t>
  </si>
  <si>
    <t>Broj ministarstva: 18</t>
  </si>
  <si>
    <t>Broj ministarstva: 19</t>
  </si>
  <si>
    <t>Broj ministarstva: 20</t>
  </si>
  <si>
    <t>Broj ministarstva: 21</t>
  </si>
  <si>
    <t>Broj ministarstva: 22</t>
  </si>
  <si>
    <t>Doznaka za projekat: "Fond za povratak BiH"</t>
  </si>
  <si>
    <t>Broj ministarstva: 31</t>
  </si>
  <si>
    <t>Broj ministarstva: 37</t>
  </si>
  <si>
    <t>Rebalans budžeta Republike Srpske za 2018. godinu</t>
  </si>
  <si>
    <t>Finansiranje izborne kampanje u RS</t>
  </si>
  <si>
    <t>Tekući grantovi u inostranstvo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</si>
  <si>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</si>
  <si>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</si>
  <si>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</si>
  <si>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</si>
  <si>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</si>
  <si>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</si>
  <si>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Doznake za međunarodnu razmjenu studenata</t>
  </si>
  <si>
    <t>Tekući grantovi parlamentarnim strankama</t>
  </si>
  <si>
    <t>Tekući grant za rad Udruženja "Dvanaest beba" Prijedor</t>
  </si>
  <si>
    <t>Doznake građanima u oblasti nauke</t>
  </si>
  <si>
    <t>Ukupno Fond "dr Milan Jelić":</t>
  </si>
  <si>
    <t>Ostali kapitalni grantovi u inostranstvo</t>
  </si>
  <si>
    <t>Grantovi u zemlji</t>
  </si>
  <si>
    <t>Tekući grant Poljoprivrednom institutu RS</t>
  </si>
  <si>
    <t>Ostali tekući grantovi u poljoprivredi</t>
  </si>
  <si>
    <t>Tekući grant - JU veterinarski institut "dr Vaso Butozan"</t>
  </si>
  <si>
    <t>Tekući grant Institutu za urbanizam, građevinarstvo i ekologiju RS</t>
  </si>
  <si>
    <t>Tekuće doznake PPB, RVI i CŽR - ostalo</t>
  </si>
  <si>
    <t>Doznake po osnovu penzijskog osiguranja</t>
  </si>
  <si>
    <t>Tekući grant za projekat Male olimpijske igre</t>
  </si>
  <si>
    <t>B u dž e t s k a   r e z e r v a</t>
  </si>
  <si>
    <t>Budžetska rezerva</t>
  </si>
  <si>
    <t>Ukupno Ino dug:</t>
  </si>
  <si>
    <t>Kapitalni grantovi neprofitnim subjektima u zemlji</t>
  </si>
  <si>
    <t>Sredstva za razvoj filma</t>
  </si>
  <si>
    <t>Transfer za ustanove kulture</t>
  </si>
  <si>
    <t>Tekući grantovi neprofitnim subjektima u zemlji</t>
  </si>
  <si>
    <t>Transfer Fondu za zdravstveno osiguranje za vantjelesnu oplodnju</t>
  </si>
  <si>
    <t>Transfer za JU "Vode Srpske"</t>
  </si>
  <si>
    <t>Kapitalni grantovi za finansiranje povratka u Republiku Srpsku</t>
  </si>
  <si>
    <t>Doznake za finansiranje povratka u Republiku Srpsku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</si>
  <si>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</si>
  <si>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</si>
  <si>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</si>
  <si>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</si>
  <si>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</si>
  <si>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</si>
  <si>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</si>
  <si>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</si>
  <si>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</si>
  <si>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</si>
  <si>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</si>
  <si>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</si>
  <si>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</si>
  <si>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</si>
  <si>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</si>
  <si>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</si>
  <si>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</si>
  <si>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</si>
  <si>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obrazovanje kadrova</t>
  </si>
  <si>
    <t>Rashodi za nabavku udžbenika</t>
  </si>
  <si>
    <t>Rashodi po osnovu zateznih kamata</t>
  </si>
  <si>
    <t>Tekući grant za aktivnosti u oblasti tehnologije</t>
  </si>
  <si>
    <t>Doznake građanima u oblasti tehnologije</t>
  </si>
  <si>
    <t>Ukupno Ministarstvo nauke i tehnologije:</t>
  </si>
  <si>
    <t>Rashodi za oglede i projekte</t>
  </si>
  <si>
    <t>Rashodi po osnovu kamata na trezorske zapise</t>
  </si>
  <si>
    <t>Rashodi po osnovu kamata na zajmove primljene od banaka</t>
  </si>
  <si>
    <t>Rashodi po osnovu kamata na hartije od vrijednosti u inostranstvu</t>
  </si>
  <si>
    <t>Rashodi po osnovu kamata na primljene zajmove iz inostranstva</t>
  </si>
  <si>
    <t>Rashodi po osnovu kamata na primljene zajmove u zemlji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</si>
  <si>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</si>
  <si>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</si>
  <si>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</si>
  <si>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</si>
  <si>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Tekući grantovi neprofitnim organizacijama</t>
  </si>
  <si>
    <t>I z d a c i   z a   n e f i n a n s i j s k u   i m o v i n u</t>
  </si>
  <si>
    <t>Izdaci za proizvedenu stalnu imovinu</t>
  </si>
  <si>
    <t>Izdaci za investiciono održavanje, rekonstrukciju i adaptaciju zgrada i objekata</t>
  </si>
  <si>
    <t>Izdaci za nabavku postrojenja i opreme</t>
  </si>
  <si>
    <t>Izdaci za zalihe materijala, robe i sitnog inventara, ambalaže i sl.</t>
  </si>
  <si>
    <t xml:space="preserve">O s t a l i   i z d a c i   </t>
  </si>
  <si>
    <t>Ostali izdaci</t>
  </si>
  <si>
    <t>Izdaci za otplatu neizmirenih obaveza iz ranijih godina</t>
  </si>
  <si>
    <t>Ostali izdaci iz transakcija između ili unutar jedinica vlasti</t>
  </si>
  <si>
    <t>Ostali izdaci iz transakcija sa drugim jedinicama vlasti</t>
  </si>
  <si>
    <t>Broj budžetske organizacije: 02</t>
  </si>
  <si>
    <t>Izdaci za investiciono održavanje opreme</t>
  </si>
  <si>
    <t>Broj budžetske organizacije: 04</t>
  </si>
  <si>
    <t>Rashodi iz transakcije razmjene unutar iste jedinice vlasti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</si>
  <si>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</si>
  <si>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</si>
  <si>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</si>
  <si>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</si>
  <si>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</si>
  <si>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</si>
  <si>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Subvencije</t>
  </si>
  <si>
    <t>Subvencije javnim medijima</t>
  </si>
  <si>
    <t>Rashodi iz transakcije razmjene između jedinica vlasti</t>
  </si>
  <si>
    <t>T r a n s f e r i  i z m e đ u  i  u n u t a r  j e d i n i c a  v l a s t i</t>
  </si>
  <si>
    <t>Transferi unutar iste jedinice vlasti</t>
  </si>
  <si>
    <t>Transfer Komisiji za koncesije Republike Srpske</t>
  </si>
  <si>
    <t>Izdaci za neproizvedenu stalnu imovinu</t>
  </si>
  <si>
    <t xml:space="preserve">Izdaci za licenciranje Microsoft softvera </t>
  </si>
  <si>
    <t>Izdaci za licence</t>
  </si>
  <si>
    <t>Izdaci za ostalu nematerijalnu neproizvedenu imovinu</t>
  </si>
  <si>
    <t>Izdaci po osnovu depozita i kaucija</t>
  </si>
  <si>
    <t>Broj budžetske organizacije: 10</t>
  </si>
  <si>
    <t>Broj budžetske organizacije: 11</t>
  </si>
  <si>
    <t>Broj budžetske organizacije: 13</t>
  </si>
  <si>
    <t>Transferi fondovima obaveznog socijalnog osiguranja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</si>
  <si>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</si>
  <si>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</si>
  <si>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</si>
  <si>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</si>
  <si>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</si>
  <si>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Izdaci za izgradnju i pribavljanje zgrada i objekata</t>
  </si>
  <si>
    <t>Izdaci po osnovu poreza na dodatu vrijednost</t>
  </si>
  <si>
    <t>Broj budžetske organizacije: 21</t>
  </si>
  <si>
    <t>Izdaci za ulaganje na tuđim nekretninama, postrojenjima i opremi</t>
  </si>
  <si>
    <t>Broj budžetske organizacije: 22</t>
  </si>
  <si>
    <t>Transfer za izradu i izdavanje Enciklopedije RS</t>
  </si>
  <si>
    <t>Broj budžetske organizacije: 12</t>
  </si>
  <si>
    <t>Tekući grantovi kulture za nacionalne manjine</t>
  </si>
  <si>
    <t>Tekući grantovi studentskim organizacijama</t>
  </si>
  <si>
    <t>Doznake za studente deficitarnih zanimanja</t>
  </si>
  <si>
    <t>Broj budžetske organizacije: 15</t>
  </si>
  <si>
    <t>Broj budžetske organizacije: 18</t>
  </si>
  <si>
    <t>Broj budžetske organizacije: 30</t>
  </si>
  <si>
    <t>Broj budžetske organizacije: 31</t>
  </si>
  <si>
    <t>Broj budžetske organizacije: 32</t>
  </si>
  <si>
    <t>Broj budžetske organizacije: 33</t>
  </si>
  <si>
    <t>Broj budžetske organizacije: 34</t>
  </si>
  <si>
    <t>Broj budžetske organizacije: 40</t>
  </si>
  <si>
    <t>Broj budžetske organizacije: 41</t>
  </si>
  <si>
    <t>Rashodi distribucije obrazaca mjenica</t>
  </si>
  <si>
    <t>Izdaci za nematerijalnu proizvedenu imovinu</t>
  </si>
  <si>
    <t>Broj budžetske organizacije: 25</t>
  </si>
  <si>
    <t>Broj budžetske organizacije: 24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</si>
  <si>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</si>
  <si>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</si>
  <si>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</si>
  <si>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</si>
  <si>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</si>
  <si>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</si>
  <si>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</si>
  <si>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</si>
  <si>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</si>
  <si>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</si>
  <si>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</si>
  <si>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</si>
  <si>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</si>
  <si>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</si>
  <si>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</si>
  <si>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</si>
  <si>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</si>
  <si>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</si>
  <si>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</si>
  <si>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</si>
  <si>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</si>
  <si>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</si>
  <si>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</si>
  <si>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</si>
  <si>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</si>
  <si>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</si>
  <si>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</si>
  <si>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</si>
  <si>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</si>
  <si>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</si>
  <si>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</si>
  <si>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</si>
  <si>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</si>
  <si>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</si>
  <si>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</si>
  <si>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</si>
  <si>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</si>
  <si>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</si>
  <si>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</si>
  <si>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</si>
  <si>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</si>
  <si>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</si>
  <si>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</si>
  <si>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</si>
  <si>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</si>
  <si>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</si>
  <si>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</si>
  <si>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</si>
  <si>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</si>
  <si>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</si>
  <si>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</si>
  <si>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</si>
  <si>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</si>
  <si>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</si>
  <si>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Rashodi za realizaciju strategije razvoja lokalne samouprave u RS</t>
  </si>
  <si>
    <t>Rashodi za realizaciju strategije obuke za zaposlene u jedinicama lokalne samouprave RS</t>
  </si>
  <si>
    <t>Tekući grantovi fondacijama i udruženjima građana</t>
  </si>
  <si>
    <t>Tekući grantovi Karitasu u Republici Srpskoj</t>
  </si>
  <si>
    <t>Tekući grant za promociju nauke</t>
  </si>
  <si>
    <t>Transfer za Inovacioni centar Banja Luka</t>
  </si>
  <si>
    <t>Stipendije i podsticaji "dr Milan Jelić"</t>
  </si>
  <si>
    <t>Rashodi za realizaciju Nacionalne strategije borbe protiv narkomanije</t>
  </si>
  <si>
    <t>Subvencije Institutu za javno zdravstvo</t>
  </si>
  <si>
    <t>Subvencije za transfuzijsku medicinu</t>
  </si>
  <si>
    <t>Subvencije Zavodu za sudsku medicinu</t>
  </si>
  <si>
    <t>Tekući grant za realizaciju Nacionalne strategije borbe protiv narkomanije</t>
  </si>
  <si>
    <t xml:space="preserve">Tekući grant humanitarnim organizacijama i udruženjima </t>
  </si>
  <si>
    <t>Doznake socijalnim institucijama</t>
  </si>
  <si>
    <t>Transfer Fondu za zdravstveno osiguranje za izmirenje obaveza prema dijaliznim centrima</t>
  </si>
  <si>
    <t>Transfer Agenciji za razvoj malih i srednjih preduzeća</t>
  </si>
  <si>
    <t>Izdaci za nematerijalnu neproizvedenu imovinu</t>
  </si>
  <si>
    <t>Subvencije nefinansijskim subjektima u oblasti lovstva</t>
  </si>
  <si>
    <t>Transferi za sufinansiranje projekata finansiranih iz sredstava međunarodnih finansijskih i nefinansijskih institucija</t>
  </si>
  <si>
    <t>I z d a c i   z a   f i n a n s i j s k u   i m o v i n u</t>
  </si>
  <si>
    <t>Izdaci za finansijsku imovinu iz transakcija između ili unutar jedinica vlasti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</si>
  <si>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</si>
  <si>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</si>
  <si>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</si>
  <si>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</si>
  <si>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Rashodi za realizaciju Strategije turizma</t>
  </si>
  <si>
    <t>Rashodi za realizaciju Strategije razvoja trgovine</t>
  </si>
  <si>
    <t>Subvencija Olimpijskom centru Jahorina</t>
  </si>
  <si>
    <t>Tekući grant za razvoj turizma u Republici Srpskoj</t>
  </si>
  <si>
    <t>Kapitalni grant za razvoj turizma u Republici Srpskoj</t>
  </si>
  <si>
    <t>Transferi za Nacionalne parkove "Sutjeska" i "Kozara"</t>
  </si>
  <si>
    <t>Transfer za formiranje Nacionalnog parka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</si>
  <si>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</si>
  <si>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</si>
  <si>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</si>
  <si>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</si>
  <si>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</si>
  <si>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Tekuće doznake porodicama za sahrane poginulih pripadnika Vojske Republike Srpske</t>
  </si>
  <si>
    <t>Transfer Fondu za zdravstveno osiguranje za zdravstveno osiguranje nezaposlenih lica</t>
  </si>
  <si>
    <t>Program socijalnog zbrinjavanja radnika</t>
  </si>
  <si>
    <t>Transfer Ekonomsko - socijalnom savjetu</t>
  </si>
  <si>
    <t>Izdaci za finansijsku imovinu</t>
  </si>
  <si>
    <t>Rashodi po osnovu negativnih kursnih razlika iz poslovnih i investicionih aktivnosti</t>
  </si>
  <si>
    <t>Tekući grantovi organizacijama i udruženjima izbjeglica i raseljenih lica</t>
  </si>
  <si>
    <t>Kapitalni grantovi za finansiranje povratka u Federaciju BiH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</si>
  <si>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</si>
  <si>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</si>
  <si>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</si>
  <si>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Fondu za zdravstveno osiguranje za zdravstveno osiguranje izbjeglica, raseljenih lica i povratnika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</si>
  <si>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</si>
  <si>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</si>
  <si>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</si>
  <si>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</si>
  <si>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</si>
  <si>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</si>
  <si>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</si>
  <si>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</si>
  <si>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</si>
  <si>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</si>
  <si>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</si>
  <si>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</si>
  <si>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</si>
  <si>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</si>
  <si>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</si>
  <si>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</si>
  <si>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Broj budžetske organizacije: 23</t>
  </si>
  <si>
    <t>Kapitalni grant - sufinansiranje realizacije Projekta oporavka od poplava u Republici Srpskoj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</si>
  <si>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</si>
  <si>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</si>
  <si>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</si>
  <si>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</si>
  <si>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</si>
  <si>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</si>
  <si>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Izdaci po osnovu povrata poreza na dohodak</t>
  </si>
  <si>
    <t>Izdaci po osnovu povrata javnih prihoda</t>
  </si>
  <si>
    <t>Ostali izdaci u zemlji</t>
  </si>
  <si>
    <t>Ostali izdaci iz transakcija sa drugim budžetskim korisnicima iste jedinice vlasti</t>
  </si>
  <si>
    <t>I z d a c i   z a   o t p l a t u   d u g o v a</t>
  </si>
  <si>
    <t>Izdaci za otplatu dugova</t>
  </si>
  <si>
    <t>Izdaci za otplatu glavnice po obveznicama u zemlji</t>
  </si>
  <si>
    <t>Izdaci za otplatu glavnice po trezorskim zapisima</t>
  </si>
  <si>
    <t>Izdaci za otplatu glavnice zajmova primljenih od banaka</t>
  </si>
  <si>
    <t>Izdaci za otplatu ostalih dugova</t>
  </si>
  <si>
    <t>Izdaci za potencijalne obaveze po izdatim garancijama</t>
  </si>
  <si>
    <t>Izdaci za otplatu glavnice po hartijama od vrijednosti u inostranstvu</t>
  </si>
  <si>
    <t>Izdaci za otplatu glavnice zajmova primljenih iz inostranstva</t>
  </si>
  <si>
    <t>Transfer jedinicama lokalne samouprave</t>
  </si>
  <si>
    <t>Izdaci za otplatu glavnice</t>
  </si>
  <si>
    <t>Ukupno Javne investicije:</t>
  </si>
  <si>
    <t>Rashodi za lična primanja zaposlenih</t>
  </si>
  <si>
    <t>Rashodi za stručne usluge</t>
  </si>
  <si>
    <t>Tekući grantovi poslaničim klubovima</t>
  </si>
  <si>
    <t>Rashodi za stručne usluge IT</t>
  </si>
  <si>
    <t>Rashodi za bruto naknade članovima komisija i radnih grupa</t>
  </si>
  <si>
    <t>Transferi između različitih jedinica vlasti</t>
  </si>
  <si>
    <t>Tekući grant za spomen područje Donja Gradina</t>
  </si>
  <si>
    <t>Transfer za matične ustanove kulture</t>
  </si>
  <si>
    <t>Doznake pružaocima usluga za prevoz učenika</t>
  </si>
  <si>
    <t>Rashodi za takmičenje učenika</t>
  </si>
  <si>
    <t>Tekući grantovi vjerskim i etničkim organizacijama i udruženjima</t>
  </si>
  <si>
    <t>Transferi za rashode za lična primanja za institucije srednjeg obrazovanja</t>
  </si>
  <si>
    <t>Transferi za rashode za lična primanja za institucije visokog obrazovanja</t>
  </si>
  <si>
    <t>Transfer Timu za koordinaciju aktivnosti istraživanja ratnih zločina i traženja nestalih lica</t>
  </si>
  <si>
    <t>Tekući grant za aktivnosti naučnih institucija</t>
  </si>
  <si>
    <t>Transfer za Akademsku i istraživačku mrežu RS - Sarnet</t>
  </si>
  <si>
    <t>Transfer za sufinansiranje genetičkih resursa RS</t>
  </si>
  <si>
    <t>Transfer Fondu solidarnosti za dijagnostiku i liječenje oboljenja, stanja i povreda djece u inostranstvu</t>
  </si>
  <si>
    <t>Tekući grant preduzećima za vođenje stečajnog postupka</t>
  </si>
  <si>
    <t>Tekući grant Fondu za sprečavanje zaraznih bolesti</t>
  </si>
  <si>
    <t>Tekući grant JU "Vučijak" Prnjavor</t>
  </si>
  <si>
    <t>Transfer za JU "Vučijak" Prnjavor</t>
  </si>
  <si>
    <t>Subvencija Željezničkoj korporaciji BHŽJK</t>
  </si>
  <si>
    <t>Transfer Republičkoj direkciji za proizvodnju i promet NVO</t>
  </si>
  <si>
    <t>Transfer Turističkoj organizaciji Republike Srpske</t>
  </si>
  <si>
    <t>Izdaci za računarske programe</t>
  </si>
  <si>
    <t>Tekući grant za izgradnju i održavanje spomenika, spomen obilježja i vojničkih grobalja</t>
  </si>
  <si>
    <t>Tekući grant za obilježavanje značajnih istorijskih datuma odbrambeno otadžbinskog rata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</si>
  <si>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</si>
  <si>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</si>
  <si>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</si>
  <si>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</si>
  <si>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Otpremnine po članu 182. Zakona o radu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</si>
  <si>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</si>
  <si>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</si>
  <si>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</si>
  <si>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</si>
  <si>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</si>
  <si>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</si>
  <si>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</si>
  <si>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</si>
  <si>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</si>
  <si>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bruto naknade troškova i ostalih ličnih primanja zaposlenih po osnovu rada</t>
  </si>
  <si>
    <t>Rashodi po osnovu korišćenja roba i usluga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</si>
  <si>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</si>
  <si>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</si>
  <si>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</si>
  <si>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Rashodi za stručno usavršavanje zaposlenih</t>
  </si>
  <si>
    <t>Projekat podrške humanitarnim i radnim akcijama</t>
  </si>
  <si>
    <t>Projekat podrške za izgradnju objekata za djecu i omladinu</t>
  </si>
  <si>
    <t>Rashodi za organizaciju kulturnog dešavanja - obilježavanje proslave Dana Republike Srpske</t>
  </si>
  <si>
    <t>Doznake na ime socijalne zaštite koje se isplaćuju iz budžeta Republike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</si>
  <si>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</si>
  <si>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</si>
  <si>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</si>
  <si>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</si>
  <si>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</si>
  <si>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Rashodi finansiranja, drugi finansijski troškovi i rashodi transakcija razmjene između ili unutar jedinica vlasti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</si>
  <si>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</si>
  <si>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</si>
  <si>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</si>
  <si>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</si>
  <si>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</si>
  <si>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</si>
  <si>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</si>
  <si>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Rashodi po sudskim rješenjima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</si>
  <si>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</si>
  <si>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</si>
  <si>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</si>
  <si>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</si>
  <si>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</si>
  <si>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</si>
  <si>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</si>
  <si>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</si>
  <si>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</si>
  <si>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</si>
  <si>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</si>
  <si>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</si>
  <si>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</si>
  <si>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</si>
  <si>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</si>
  <si>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100-118,200-271,300-333,400-438,500-546,600-623,700-724,800-860,900-963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</si>
  <si>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</si>
  <si>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</si>
  <si>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</si>
  <si>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Tekući grant društvu članova Matice srpske u RS</t>
  </si>
  <si>
    <t>Transferi za predškolsko vaspitanje i obrazovanje</t>
  </si>
  <si>
    <t>Transfer Agenciji za akreditaciju visokoškolskih ustanova Republike Srpske</t>
  </si>
  <si>
    <t>Transferi za projekte i programske aktivnosti Republičkog zavoda za zaštitu kulturno - istorijskog i prirodnog naslijeđa</t>
  </si>
  <si>
    <t>Sufinansiranje smještaja i ishrane u studentskim i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</si>
  <si>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</si>
  <si>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</si>
  <si>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</si>
  <si>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</si>
  <si>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</si>
  <si>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</si>
  <si>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001-069</t>
  </si>
  <si>
    <t>Naziv potrošačke jedinice: Republički zavod za zaštitu kulturno - istorijskog i prirodnog naslijeđa</t>
  </si>
  <si>
    <t>Naziv potrošačke jedinice: Arhiv Republike Srpske</t>
  </si>
  <si>
    <t>Naziv potrošačke jedinice: Republički sekretarijat za vjere</t>
  </si>
  <si>
    <t>Naziv potrošačke jedinice: Univerzitet u Banjoj Luci</t>
  </si>
  <si>
    <t>Broj potrošačke jedinice: 001-021</t>
  </si>
  <si>
    <t>Naziv potrošačke jedinice: Univerzitet u Istočnom Sarajevu</t>
  </si>
  <si>
    <t>Broj potrošačke jedinice: 001-019</t>
  </si>
  <si>
    <t>Naziv potrošačke jedinice: Visoka medicinska škola Prijedor</t>
  </si>
  <si>
    <t>Naziv potrošačke jedinice: Visoka škola za turizam i hotelijerstvo Trebinje</t>
  </si>
  <si>
    <t>Naziv potrošačke jedinice: Studentski i đački domovi</t>
  </si>
  <si>
    <t>Broj potrošačke jedinice: 001-010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</si>
  <si>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</si>
  <si>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</si>
  <si>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</si>
  <si>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</si>
  <si>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</si>
  <si>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</si>
  <si>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</si>
  <si>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</si>
  <si>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</si>
  <si>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</si>
  <si>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</si>
  <si>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</si>
  <si>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</si>
  <si>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</si>
  <si>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</si>
  <si>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</si>
  <si>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</si>
  <si>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</si>
  <si>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</si>
  <si>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</si>
  <si>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</si>
  <si>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</si>
  <si>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</si>
  <si>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</si>
  <si>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</si>
  <si>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</si>
  <si>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</si>
  <si>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</si>
  <si>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</si>
  <si>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Rashodi finansiranja i drugi finansijski troškovi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</si>
  <si>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</si>
  <si>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</si>
  <si>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</si>
  <si>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</si>
  <si>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</si>
  <si>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</si>
  <si>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</si>
  <si>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</si>
  <si>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</si>
  <si>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</si>
  <si>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</si>
  <si>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</si>
  <si>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</si>
  <si>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</si>
  <si>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</si>
  <si>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</si>
  <si>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</si>
  <si>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</si>
  <si>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</si>
  <si>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</si>
  <si>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</si>
  <si>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</si>
  <si>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</si>
  <si>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</si>
  <si>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</si>
  <si>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</si>
  <si>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</si>
  <si>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</si>
  <si>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</si>
  <si>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</si>
  <si>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</si>
  <si>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</si>
  <si>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</si>
  <si>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</si>
  <si>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</si>
  <si>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</si>
  <si>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</si>
  <si>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</si>
  <si>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</si>
  <si>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</si>
  <si>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</si>
  <si>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</si>
  <si>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</si>
  <si>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</si>
  <si>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</si>
  <si>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</si>
  <si>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</si>
  <si>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Transferi jedinicama lokalne samouprave za opšte izbore </t>
  </si>
  <si>
    <t>Naziv potrošačke jedinice: Ministarstvo nauke i tehnologije</t>
  </si>
  <si>
    <t>Subvencije za program zapošljavanja u oblasti usluga koje su predmet međunarodne trgovine</t>
  </si>
  <si>
    <t>Transfer Agenciji za informaciono društvo RS</t>
  </si>
  <si>
    <t>Transfer JU "Andrićev institut" Višegrad</t>
  </si>
  <si>
    <t>Naziv potrošačke jedinice: Fond "dr Milan Jelić"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</si>
  <si>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</si>
  <si>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</si>
  <si>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</si>
  <si>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</si>
  <si>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dječije zaštite</t>
  </si>
  <si>
    <t>Naziv potrošačke jedinice: JZU Zavod za stomatologiju Banja Luka</t>
  </si>
  <si>
    <t>Naziv potrošačke jedinice: Ministarstvo industrije, energetike i rudarstva</t>
  </si>
  <si>
    <t>Tekući grant - Podrška unapređenju privrednih aktivnosti i poboljšanja poslovanja privrednih društava</t>
  </si>
  <si>
    <t>Grant za provođenje Strategije razvoja MSP, preduzetništva i uspostavljanja poslovnih zona</t>
  </si>
  <si>
    <t>Naziv potrošačke jedinice: Republički zavod za standardizaciju i metrologiju</t>
  </si>
  <si>
    <t>Naziv potrošačke jedinice: Republički zavod za geološka istraživanja</t>
  </si>
  <si>
    <t>Naziv potrošačke jedinice: Ministarstvo poljoprivrede, šumarstva i vodoprivrede</t>
  </si>
  <si>
    <t>Broj potrošačke jedinice: 001-006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</si>
  <si>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</si>
  <si>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</si>
  <si>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</si>
  <si>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</si>
  <si>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</si>
  <si>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</si>
  <si>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trgovine i turizma</t>
  </si>
  <si>
    <t>Broj potrošačke jedinice: 001-016</t>
  </si>
  <si>
    <t>Projekat "Naše je bolje"</t>
  </si>
  <si>
    <t>Tekući grant za zaštitu potrošača</t>
  </si>
  <si>
    <t>Naziv potrošačke jedinice: Ministarstvo za prostorno uređenje, građevinarstvo i ekologiju</t>
  </si>
  <si>
    <t>Transferi opštinama za izradu prostorno - planske dokumentacije</t>
  </si>
  <si>
    <t>Naziv potrošačke jedinice: Republička direkcija za obnovu i izgradnju</t>
  </si>
  <si>
    <t>Naziv potrošačke jedinice: Ministarstvo rada i boračko-invalidske zaštite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</si>
  <si>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</si>
  <si>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</si>
  <si>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nezaposlenih boraca i djece poginulih boraca</t>
  </si>
  <si>
    <t>Transfer Fondu za zdravstveno osiguranje za zdravstvenu zaštitu boraca, vojnih invalida, PPB i CŽR</t>
  </si>
  <si>
    <t>Transfer Agenciji za mirno rješavanje radnih sporova</t>
  </si>
  <si>
    <t>Naziv potrošačke jedinice: Fond za penzijsko i invalidsko osiguranje Republike Srpske</t>
  </si>
  <si>
    <t>Doznake na ime socijalne zaštite koje isplaćuju institucije obaveznog socijalnog osiguranja</t>
  </si>
  <si>
    <t>Izdaci za akcije i učešća u kapitalu</t>
  </si>
  <si>
    <t xml:space="preserve">Naziv potrošačke jedinice: Ministarstvo za ekonomske odnose i regionalnu saradnju </t>
  </si>
  <si>
    <t>Transferi predstavništvima RS u inostranstvu</t>
  </si>
  <si>
    <t>Naziv potrošačke jedinice: Ministarstvo za izbjeglice i raseljena lica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</si>
  <si>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</si>
  <si>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</si>
  <si>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</si>
  <si>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</si>
  <si>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</si>
  <si>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</si>
  <si>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</si>
  <si>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</si>
  <si>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</si>
  <si>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</si>
  <si>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</si>
  <si>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</si>
  <si>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</si>
  <si>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</si>
  <si>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</si>
  <si>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</si>
  <si>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</si>
  <si>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</si>
  <si>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</si>
  <si>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</si>
  <si>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</si>
  <si>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</si>
  <si>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Troškovi servisiranja primljenih zajmova</t>
  </si>
  <si>
    <t>Naziv potrošačke jedinice: Javne investicije</t>
  </si>
  <si>
    <t>Broj potrošačke jedinice: 005</t>
  </si>
  <si>
    <t>Ž. NETO ZADUŽIVANjE (I-II)</t>
  </si>
  <si>
    <t>N E T O   Z A D U Ž I V A Nj E</t>
  </si>
  <si>
    <t>UKUPNO</t>
  </si>
  <si>
    <t>Đ. NETO FINANSIRANjE (E+Ž+Z)</t>
  </si>
  <si>
    <t>I. RAZLIKA U FINANSIRANjU (D+Đ)</t>
  </si>
  <si>
    <t>REBALANS BUDžETA REPUBLIKE SRPSKE ZA 2018. GODINU 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</si>
  <si>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</si>
  <si>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</si>
  <si>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</si>
  <si>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</si>
  <si>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</si>
  <si>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</si>
  <si>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(I-II-III)  </t>
  </si>
  <si>
    <t>D. BUDžETSKI SUFICIT/DEFICIT (V+G)</t>
  </si>
  <si>
    <t xml:space="preserve">E.  NETO PRIMICI OD FINANSIJSKE IMOVINE (I-II)  </t>
  </si>
  <si>
    <t>Z. OSTALI NETO PRIMICI (I-II)</t>
  </si>
  <si>
    <t>REBALANS BUDžETA REPUBLIKE SRPSKE ZA 2018. GODINU - BUDžETSKI PRIHODI I PRIMICI ZA NEFINANSIJSKU IMOVINU</t>
  </si>
  <si>
    <t>PRIMICI ZA NEFINANSIJSKU IMOVINU</t>
  </si>
  <si>
    <t>UKUPNI BUDžETSKI PRIHODI I PRIMICI ZA NEFINANSIJSKU IMOVINU</t>
  </si>
  <si>
    <t>REBALANS BUDžETA REPUBLIKE SRPSKE ZA 2018. GODINU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</si>
  <si>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</si>
  <si>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</si>
  <si>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</si>
  <si>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</si>
  <si>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>REBALANS BUDžETA REPUBLIKE SRPSKE ZA 2018. GODINU  - FUNKCIONALNA KLASIFIKACIJA RASHODA I NETO IZDATAKA ZA NEFINANSIJSKU IMOVINU</t>
  </si>
  <si>
    <t>REBALANS BUDžETA REPUBLIKE SRPSKE ZA 2018. GODINU - OPŠTI DIO</t>
  </si>
  <si>
    <t>Odbrana</t>
  </si>
  <si>
    <t>Obrazovanje</t>
  </si>
  <si>
    <t>Opis</t>
  </si>
  <si>
    <t>Ekonomski kod</t>
  </si>
  <si>
    <t>Naknade po raznim osnovama</t>
  </si>
  <si>
    <t>Ekonomski poslovi</t>
  </si>
  <si>
    <t>Porezi na promet proizvoda</t>
  </si>
  <si>
    <t>Administrativne naknade i takse</t>
  </si>
  <si>
    <t>Zdravstvo</t>
  </si>
  <si>
    <t>Porezi na imovinu</t>
  </si>
  <si>
    <t>Porezi na promet proizvoda i usluga</t>
  </si>
  <si>
    <t>Indirektni porezi prikupljeni preko UIO</t>
  </si>
  <si>
    <t>Indirektni porezi prikupljeni preko UIO - zbirno</t>
  </si>
  <si>
    <t>Sudske naknade i takse</t>
  </si>
  <si>
    <t>Grantovi u inostranstvo</t>
  </si>
  <si>
    <t>Javni red i sigurnost</t>
  </si>
  <si>
    <t>Transferi od države</t>
  </si>
  <si>
    <t>Transferi od entiteta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</si>
  <si>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</si>
  <si>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</si>
  <si>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</si>
  <si>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</si>
  <si>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</si>
  <si>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</si>
  <si>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</si>
  <si>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</si>
  <si>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</si>
  <si>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</si>
  <si>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</si>
  <si>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</si>
  <si>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</si>
  <si>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</si>
  <si>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</si>
  <si>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Ostali neklasifikovani rashodi</t>
  </si>
  <si>
    <t>Rashodi po osnovu kamata na hartije od vrijednosti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</si>
  <si>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</si>
  <si>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</si>
  <si>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</si>
  <si>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između i unutar jedinica vlasti</t>
  </si>
  <si>
    <t>I Primici za nefinansijsku imovinu</t>
  </si>
  <si>
    <t>II Izdaci za nefinansijsku imovinu</t>
  </si>
  <si>
    <t>III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</si>
  <si>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</si>
  <si>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</si>
  <si>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</si>
  <si>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</si>
  <si>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 Primici od zaduživanja</t>
  </si>
  <si>
    <t>Primici od zaduživanja</t>
  </si>
  <si>
    <t>II Izdaci za otplatu dugova</t>
  </si>
  <si>
    <t>I Ostali primici</t>
  </si>
  <si>
    <t>Ostali primici</t>
  </si>
  <si>
    <t>Ostali primici iz transakcija između ili unutar jedinica vlasti</t>
  </si>
  <si>
    <t>II Ostali izdaci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</si>
  <si>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</si>
  <si>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</si>
  <si>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</si>
  <si>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</si>
  <si>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</si>
  <si>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</si>
  <si>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</si>
  <si>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</si>
  <si>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</si>
  <si>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</si>
  <si>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</si>
  <si>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Transferi jedinicama lokalne samouprave</t>
  </si>
  <si>
    <t>P r i m i c i   o d   f i n a n s i j s k e   i m o v i n e</t>
  </si>
  <si>
    <t>Primici od naplate datih zajmova</t>
  </si>
  <si>
    <t>Primici od finansijske imovine iz transakcija sa drugim jedinicama vlasti</t>
  </si>
  <si>
    <t>Izdaci za date zajmove</t>
  </si>
  <si>
    <t>Izdaci za finansijsku imovinu iz transakcija sa drugim jedinicama vlasti</t>
  </si>
  <si>
    <t>P r i m i c i   od   z a d u ž i v a nj a</t>
  </si>
  <si>
    <t>Primici od izdavanja hartija od vrijednosti</t>
  </si>
  <si>
    <t>Primici od uzetih zajmova</t>
  </si>
  <si>
    <t>Izdaci za otplatu glavnice po hartijama od vrijednosti</t>
  </si>
  <si>
    <t>Izdaci za otplatu glavnice primljenih zajmova u zemlji</t>
  </si>
  <si>
    <t>O s t a l i   p r i m i c i</t>
  </si>
  <si>
    <t>Primici po osnovu poreza na dodatu vrijednost</t>
  </si>
  <si>
    <t>Ostali primici iz transakcija sa drugim jedinicama vlasti</t>
  </si>
  <si>
    <t>Ostali primici iz transakcija sa drugim budžetskim korisnicima iste jedinice vlasti</t>
  </si>
  <si>
    <t xml:space="preserve">Ostali izdaci </t>
  </si>
  <si>
    <t>Funkc.
kod</t>
  </si>
  <si>
    <t>Rekreacija, kultura i religija</t>
  </si>
  <si>
    <t>Novčane kazne</t>
  </si>
  <si>
    <t>Transferi zajedničkim institucijama</t>
  </si>
  <si>
    <t>Stambeni i zajednički poslovi</t>
  </si>
  <si>
    <t>Prihodi od dividende, učešća u kapitalu i sličnih prava</t>
  </si>
  <si>
    <t>Doznake građanima koje se isplaćuju iz budžeta Republike, opština i gradova</t>
  </si>
  <si>
    <t>Doznake pružaocima usluga socijalne zaštite koje se isplaćuju iz budžeta Republike, opština i gradova</t>
  </si>
  <si>
    <t>Opšte javne usluge</t>
  </si>
  <si>
    <t>Zaštita životne sredine</t>
  </si>
  <si>
    <t>Socijalna zaštita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</si>
</sst>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24">
    <xf numFmtId="0" fontId="0" fillId="0" borderId="0" xfId="0"/>
    <xf numFmtId="3" fontId="5" fillId="0" borderId="1" xfId="0" applyNumberFormat="1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 applyProtection="1">
      <alignment vertical="center"/>
    </xf>
    <xf numFmtId="3" fontId="6" fillId="0" borderId="0" xfId="0" applyNumberFormat="1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 applyProtection="1">
      <alignment horizontal="left" vertical="center"/>
    </xf>
    <xf numFmtId="1" fontId="7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 vertical="center"/>
    </xf>
    <xf numFmtId="1" fontId="6" fillId="0" borderId="0" xfId="0" applyNumberFormat="1" applyFont="1" applyFill="1" applyBorder="1" applyAlignment="1" applyProtection="1">
      <alignment horizontal="left" vertical="center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>
      <alignment vertical="center"/>
    </xf>
    <xf numFmtId="3" fontId="6" fillId="0" borderId="0" xfId="0" applyNumberFormat="1" applyFont="1" applyFill="1" applyBorder="1" applyAlignment="1" applyProtection="1">
      <alignment horizontal="right" vertical="center"/>
    </xf>
    <xf numFmtId="1" fontId="8" fillId="0" borderId="0" xfId="0" applyNumberFormat="1" applyFont="1" applyFill="1" applyBorder="1" applyAlignment="1" applyProtection="1">
      <alignment horizontal="left" vertical="center" wrapText="1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 applyProtection="1">
      <alignment horizontal="right" vertical="center" wrapText="1"/>
    </xf>
    <xf numFmtId="1" fontId="7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2" fontId="7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 applyProtection="1">
      <alignment horizontal="left" vertical="center"/>
    </xf>
    <xf numFmtId="3" fontId="6" fillId="0" borderId="1" xfId="0" applyNumberFormat="1" applyFont="1" applyFill="1" applyBorder="1" applyAlignment="1" applyProtection="1">
      <alignment horizontal="right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center"/>
    </xf>
    <xf numFmtId="3" fontId="7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</xf>
    <xf numFmtId="1" fontId="7" fillId="0" borderId="0" xfId="0" applyNumberFormat="1" applyFont="1" applyFill="1" applyBorder="1" applyAlignment="1" applyProtection="1">
      <alignment horizontal="right" vertical="center" wrapText="1"/>
    </xf>
    <xf numFmtId="1" fontId="6" fillId="0" borderId="1" xfId="0" applyNumberFormat="1" applyFont="1" applyFill="1" applyBorder="1" applyAlignment="1" applyProtection="1">
      <alignment horizontal="center" vertical="center"/>
    </xf>
    <xf numFmtId="1" fontId="6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1" fontId="7" fillId="0" borderId="0" xfId="2" applyNumberFormat="1" applyFont="1" applyFill="1" applyBorder="1" applyAlignment="1" applyProtection="1">
      <alignment vertical="center" wrapText="1"/>
    </xf>
    <xf numFmtId="2" fontId="7" fillId="0" borderId="0" xfId="2" applyNumberFormat="1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left" vertical="center"/>
    </xf>
    <xf numFmtId="1" fontId="8" fillId="0" borderId="0" xfId="0" applyNumberFormat="1" applyFont="1" applyFill="1" applyBorder="1" applyAlignment="1" applyProtection="1">
      <alignment vertical="center"/>
    </xf>
    <xf numFmtId="3" fontId="8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</xf>
    <xf numFmtId="1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0" xfId="2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/>
    </xf>
    <xf numFmtId="3" fontId="7" fillId="0" borderId="0" xfId="0" applyNumberFormat="1" applyFont="1" applyFill="1" applyBorder="1" applyAlignment="1" applyProtection="1">
      <alignment horizontal="left" vertical="center" wrapText="1"/>
    </xf>
    <xf numFmtId="1" fontId="7" fillId="0" borderId="0" xfId="0" applyNumberFormat="1" applyFont="1" applyFill="1" applyBorder="1" applyAlignment="1" applyProtection="1">
      <alignment horizontal="right" vertical="center"/>
    </xf>
    <xf numFmtId="1" fontId="7" fillId="0" borderId="0" xfId="2" applyNumberFormat="1" applyFont="1" applyFill="1" applyBorder="1" applyAlignment="1" applyProtection="1">
      <alignment vertical="center"/>
    </xf>
    <xf numFmtId="3" fontId="8" fillId="0" borderId="0" xfId="2" applyNumberFormat="1" applyFont="1" applyFill="1" applyBorder="1" applyAlignment="1" applyProtection="1">
      <alignment horizontal="right" vertical="center"/>
    </xf>
    <xf numFmtId="3" fontId="7" fillId="0" borderId="0" xfId="0" applyNumberFormat="1" applyFont="1" applyFill="1" applyBorder="1" applyAlignment="1">
      <alignment vertical="center"/>
    </xf>
    <xf numFmtId="0" fontId="5" fillId="0" borderId="0" xfId="4" applyFont="1" applyFill="1" applyBorder="1" applyAlignment="1" applyProtection="1">
      <alignment vertical="center"/>
    </xf>
    <xf numFmtId="0" fontId="5" fillId="0" borderId="2" xfId="4" applyFont="1" applyFill="1" applyBorder="1" applyAlignment="1" applyProtection="1">
      <alignment horizontal="center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/>
    </xf>
    <xf numFmtId="0" fontId="6" fillId="0" borderId="0" xfId="4" applyFont="1" applyFill="1" applyBorder="1" applyAlignment="1" applyProtection="1">
      <alignment vertical="center"/>
    </xf>
    <xf numFmtId="0" fontId="6" fillId="0" borderId="0" xfId="4" applyFont="1" applyFill="1" applyBorder="1" applyAlignment="1" applyProtection="1">
      <alignment horizontal="left" vertical="center" wrapText="1"/>
    </xf>
    <xf numFmtId="3" fontId="6" fillId="0" borderId="0" xfId="4" applyNumberFormat="1" applyFont="1" applyFill="1" applyBorder="1" applyAlignment="1" applyProtection="1">
      <alignment horizontal="right" vertical="center" wrapText="1"/>
    </xf>
    <xf numFmtId="0" fontId="7" fillId="0" borderId="0" xfId="4" applyFont="1" applyFill="1" applyBorder="1" applyAlignment="1" applyProtection="1">
      <alignment vertical="center"/>
    </xf>
    <xf numFmtId="0" fontId="6" fillId="0" borderId="2" xfId="4" applyFont="1" applyFill="1" applyBorder="1" applyAlignment="1" applyProtection="1">
      <alignment horizontal="center" vertical="center" wrapText="1"/>
    </xf>
    <xf numFmtId="3" fontId="6" fillId="0" borderId="2" xfId="4" applyNumberFormat="1" applyFont="1" applyFill="1" applyBorder="1" applyAlignment="1" applyProtection="1">
      <alignment horizontal="center" vertical="center" wrapText="1"/>
    </xf>
    <xf numFmtId="0" fontId="6" fillId="0" borderId="0" xfId="4" applyFont="1" applyFill="1" applyBorder="1" applyAlignment="1" applyProtection="1">
      <alignment horizontal="center" vertical="center" wrapText="1"/>
    </xf>
    <xf numFmtId="0" fontId="7" fillId="0" borderId="0" xfId="4" applyFont="1" applyFill="1" applyBorder="1" applyAlignment="1" applyProtection="1">
      <alignment horizontal="right" vertical="center" wrapText="1"/>
    </xf>
    <xf numFmtId="0" fontId="7" fillId="0" borderId="0" xfId="4" applyFont="1" applyFill="1" applyBorder="1" applyAlignment="1" applyProtection="1">
      <alignment horizontal="left" vertical="center" wrapText="1"/>
    </xf>
    <xf numFmtId="3" fontId="7" fillId="0" borderId="0" xfId="4" applyNumberFormat="1" applyFont="1" applyFill="1" applyBorder="1" applyAlignment="1" applyProtection="1">
      <alignment horizontal="right" vertical="center" wrapText="1"/>
    </xf>
    <xf numFmtId="1" fontId="7" fillId="2" borderId="2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left" vertical="center" wrapText="1"/>
    </xf>
    <xf numFmtId="3" fontId="6" fillId="2" borderId="2" xfId="0" applyNumberFormat="1" applyFont="1" applyFill="1" applyBorder="1" applyAlignment="1" applyProtection="1">
      <alignment horizontal="right" vertical="center" wrapText="1"/>
    </xf>
    <xf numFmtId="0" fontId="6" fillId="2" borderId="0" xfId="4" applyFont="1" applyFill="1" applyBorder="1" applyAlignment="1" applyProtection="1">
      <alignment vertical="center"/>
    </xf>
    <xf numFmtId="0" fontId="6" fillId="0" borderId="0" xfId="4" applyFont="1" applyFill="1" applyBorder="1" applyAlignment="1" applyProtection="1">
      <alignment horizontal="right" vertical="center" wrapText="1"/>
    </xf>
    <xf numFmtId="0" fontId="6" fillId="0" borderId="0" xfId="1" applyFont="1" applyFill="1" applyBorder="1" applyProtection="1"/>
    <xf numFmtId="0" fontId="7" fillId="0" borderId="0" xfId="1" applyFont="1" applyFill="1" applyBorder="1" applyProtection="1"/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 wrapText="1"/>
    </xf>
    <xf numFmtId="3" fontId="6" fillId="0" borderId="0" xfId="1" applyNumberFormat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3" fontId="8" fillId="0" borderId="0" xfId="1" applyNumberFormat="1" applyFont="1" applyFill="1" applyBorder="1" applyAlignment="1" applyProtection="1">
      <alignment horizontal="right" vertical="center" wrapText="1"/>
    </xf>
    <xf numFmtId="0" fontId="7" fillId="0" borderId="0" xfId="1" quotePrefix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 applyProtection="1">
      <alignment horizontal="left" vertical="center" wrapText="1"/>
    </xf>
    <xf numFmtId="3" fontId="7" fillId="0" borderId="0" xfId="1" quotePrefix="1" applyNumberFormat="1" applyFont="1" applyFill="1" applyBorder="1" applyAlignment="1" applyProtection="1">
      <alignment horizontal="right"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8" fillId="0" borderId="0" xfId="1" quotePrefix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vertical="center" wrapText="1"/>
    </xf>
    <xf numFmtId="3" fontId="8" fillId="0" borderId="0" xfId="1" quotePrefix="1" applyNumberFormat="1" applyFont="1" applyFill="1" applyBorder="1" applyAlignment="1" applyProtection="1">
      <alignment horizontal="right" vertical="center" wrapText="1"/>
    </xf>
    <xf numFmtId="0" fontId="8" fillId="0" borderId="0" xfId="1" applyFont="1" applyFill="1" applyBorder="1" applyProtection="1"/>
    <xf numFmtId="0" fontId="6" fillId="0" borderId="0" xfId="1" quotePrefix="1" applyFont="1" applyFill="1" applyBorder="1" applyAlignment="1" applyProtection="1">
      <alignment horizontal="left" vertical="center"/>
    </xf>
    <xf numFmtId="3" fontId="6" fillId="0" borderId="0" xfId="1" quotePrefix="1" applyNumberFormat="1" applyFont="1" applyFill="1" applyBorder="1" applyAlignment="1" applyProtection="1">
      <alignment horizontal="right" vertical="center" wrapText="1"/>
    </xf>
    <xf numFmtId="0" fontId="7" fillId="0" borderId="0" xfId="1" applyFont="1" applyFill="1" applyBorder="1" applyAlignment="1" applyProtection="1">
      <alignment horizontal="right" vertical="center"/>
    </xf>
    <xf numFmtId="3" fontId="7" fillId="0" borderId="0" xfId="1" applyNumberFormat="1" applyFont="1" applyFill="1" applyBorder="1" applyAlignment="1" applyProtection="1">
      <alignment horizontal="right" vertical="center" wrapText="1"/>
    </xf>
    <xf numFmtId="0" fontId="8" fillId="0" borderId="0" xfId="1" quotePrefix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vertical="center"/>
    </xf>
    <xf numFmtId="0" fontId="6" fillId="2" borderId="0" xfId="1" applyFont="1" applyFill="1" applyBorder="1" applyProtection="1"/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right" vertical="center"/>
    </xf>
    <xf numFmtId="0" fontId="7" fillId="2" borderId="0" xfId="0" applyFont="1" applyFill="1" applyBorder="1" applyAlignment="1">
      <alignment vertical="center" wrapText="1"/>
    </xf>
    <xf numFmtId="1" fontId="7" fillId="2" borderId="0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 wrapText="1"/>
    </xf>
    <xf numFmtId="3" fontId="6" fillId="2" borderId="0" xfId="0" applyNumberFormat="1" applyFont="1" applyFill="1" applyBorder="1" applyAlignment="1" applyProtection="1">
      <alignment horizontal="right" vertical="center" wrapText="1"/>
    </xf>
    <xf numFmtId="0" fontId="8" fillId="0" borderId="0" xfId="4" applyFont="1" applyFill="1" applyBorder="1" applyAlignment="1" applyProtection="1">
      <alignment horizontal="left" vertical="center" wrapText="1"/>
    </xf>
    <xf numFmtId="1" fontId="6" fillId="0" borderId="0" xfId="0" applyNumberFormat="1" applyFont="1" applyFill="1" applyBorder="1" applyAlignment="1" applyProtection="1">
      <alignment vertical="center" wrapText="1"/>
    </xf>
    <xf numFmtId="3" fontId="8" fillId="0" borderId="0" xfId="4" applyNumberFormat="1" applyFont="1" applyFill="1" applyBorder="1" applyAlignment="1" applyProtection="1">
      <alignment horizontal="right" vertical="center" wrapText="1"/>
    </xf>
    <xf numFmtId="0" fontId="8" fillId="0" borderId="0" xfId="4" applyFont="1" applyFill="1" applyBorder="1" applyAlignment="1" applyProtection="1">
      <alignment vertical="center"/>
    </xf>
    <xf numFmtId="0" fontId="7" fillId="0" borderId="0" xfId="4" applyFont="1" applyFill="1" applyBorder="1" applyAlignment="1" applyProtection="1">
      <alignment horizontal="center" vertical="center"/>
    </xf>
    <xf numFmtId="0" fontId="7" fillId="0" borderId="0" xfId="4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left" wrapText="1"/>
    </xf>
  </cellXfs>
  <cellStyles count="8">
    <cellStyle name="Normal" xfId="0" builtinId="0"/>
    <cellStyle name="Normal 15 2" xfId="2"/>
    <cellStyle name="Normal 26" xfId="4"/>
    <cellStyle name="Normal 26 2 2 3 2" xfId="6"/>
    <cellStyle name="Normal 32" xfId="7"/>
    <cellStyle name="Normal 33" xfId="5"/>
    <cellStyle name="Normal 34" xfId="3"/>
    <cellStyle name="Normal_Budzet RS za 2008. godinu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tesanovic/Desktop/Users/sblagojevic/AppData/Local/Microsoft/Windows/Temporary%20Internet%20Files/Content.Outlook/QVQNZBZG/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0"/>
  <sheetViews>
    <sheetView view="pageBreakPreview" zoomScale="75" zoomScaleNormal="75" zoomScaleSheetLayoutView="75" workbookViewId="0">
      <pane xSplit="2" ySplit="4" topLeftCell="C188" activePane="bottomRight" state="frozen"/>
      <selection activeCell="J95" sqref="J95"/>
      <selection pane="topRight" activeCell="J95" sqref="J95"/>
      <selection pane="bottomLeft" activeCell="J95" sqref="J95"/>
      <selection pane="bottomRight" activeCell="G252" sqref="G252"/>
    </sheetView>
  </sheetViews>
  <sheetFormatPr defaultRowHeight="15.75" x14ac:dyDescent="0.2"/>
  <cols>
    <col min="1" max="1" width="16" style="120" customWidth="1"/>
    <col min="2" max="2" width="103.28515625" style="121" customWidth="1"/>
    <col min="3" max="3" width="22.42578125" style="76" customWidth="1"/>
    <col min="4" max="188" width="9.140625" style="70"/>
    <col min="189" max="189" width="9.140625" style="70" bestFit="1" customWidth="1"/>
    <col min="190" max="190" width="101.85546875" style="70" customWidth="1"/>
    <col min="191" max="191" width="16.5703125" style="70" bestFit="1" customWidth="1"/>
    <col min="192" max="192" width="9.140625" style="70" customWidth="1"/>
    <col min="193" max="444" width="9.140625" style="70"/>
    <col min="445" max="445" width="9.140625" style="70" bestFit="1" customWidth="1"/>
    <col min="446" max="446" width="101.85546875" style="70" customWidth="1"/>
    <col min="447" max="447" width="16.5703125" style="70" bestFit="1" customWidth="1"/>
    <col min="448" max="448" width="9.140625" style="70" customWidth="1"/>
    <col min="449" max="700" width="9.140625" style="70"/>
    <col min="701" max="701" width="9.140625" style="70" bestFit="1" customWidth="1"/>
    <col min="702" max="702" width="101.85546875" style="70" customWidth="1"/>
    <col min="703" max="703" width="16.5703125" style="70" bestFit="1" customWidth="1"/>
    <col min="704" max="704" width="9.140625" style="70" customWidth="1"/>
    <col min="705" max="956" width="9.140625" style="70"/>
    <col min="957" max="957" width="9.140625" style="70" bestFit="1" customWidth="1"/>
    <col min="958" max="958" width="101.85546875" style="70" customWidth="1"/>
    <col min="959" max="959" width="16.5703125" style="70" bestFit="1" customWidth="1"/>
    <col min="960" max="960" width="9.140625" style="70" customWidth="1"/>
    <col min="961" max="1212" width="9.140625" style="70"/>
    <col min="1213" max="1213" width="9.140625" style="70" bestFit="1" customWidth="1"/>
    <col min="1214" max="1214" width="101.85546875" style="70" customWidth="1"/>
    <col min="1215" max="1215" width="16.5703125" style="70" bestFit="1" customWidth="1"/>
    <col min="1216" max="1216" width="9.140625" style="70" customWidth="1"/>
    <col min="1217" max="1468" width="9.140625" style="70"/>
    <col min="1469" max="1469" width="9.140625" style="70" bestFit="1" customWidth="1"/>
    <col min="1470" max="1470" width="101.85546875" style="70" customWidth="1"/>
    <col min="1471" max="1471" width="16.5703125" style="70" bestFit="1" customWidth="1"/>
    <col min="1472" max="1472" width="9.140625" style="70" customWidth="1"/>
    <col min="1473" max="1724" width="9.140625" style="70"/>
    <col min="1725" max="1725" width="9.140625" style="70" bestFit="1" customWidth="1"/>
    <col min="1726" max="1726" width="101.85546875" style="70" customWidth="1"/>
    <col min="1727" max="1727" width="16.5703125" style="70" bestFit="1" customWidth="1"/>
    <col min="1728" max="1728" width="9.140625" style="70" customWidth="1"/>
    <col min="1729" max="1980" width="9.140625" style="70"/>
    <col min="1981" max="1981" width="9.140625" style="70" bestFit="1" customWidth="1"/>
    <col min="1982" max="1982" width="101.85546875" style="70" customWidth="1"/>
    <col min="1983" max="1983" width="16.5703125" style="70" bestFit="1" customWidth="1"/>
    <col min="1984" max="1984" width="9.140625" style="70" customWidth="1"/>
    <col min="1985" max="2236" width="9.140625" style="70"/>
    <col min="2237" max="2237" width="9.140625" style="70" bestFit="1" customWidth="1"/>
    <col min="2238" max="2238" width="101.85546875" style="70" customWidth="1"/>
    <col min="2239" max="2239" width="16.5703125" style="70" bestFit="1" customWidth="1"/>
    <col min="2240" max="2240" width="9.140625" style="70" customWidth="1"/>
    <col min="2241" max="2492" width="9.140625" style="70"/>
    <col min="2493" max="2493" width="9.140625" style="70" bestFit="1" customWidth="1"/>
    <col min="2494" max="2494" width="101.85546875" style="70" customWidth="1"/>
    <col min="2495" max="2495" width="16.5703125" style="70" bestFit="1" customWidth="1"/>
    <col min="2496" max="2496" width="9.140625" style="70" customWidth="1"/>
    <col min="2497" max="2748" width="9.140625" style="70"/>
    <col min="2749" max="2749" width="9.140625" style="70" bestFit="1" customWidth="1"/>
    <col min="2750" max="2750" width="101.85546875" style="70" customWidth="1"/>
    <col min="2751" max="2751" width="16.5703125" style="70" bestFit="1" customWidth="1"/>
    <col min="2752" max="2752" width="9.140625" style="70" customWidth="1"/>
    <col min="2753" max="3004" width="9.140625" style="70"/>
    <col min="3005" max="3005" width="9.140625" style="70" bestFit="1" customWidth="1"/>
    <col min="3006" max="3006" width="101.85546875" style="70" customWidth="1"/>
    <col min="3007" max="3007" width="16.5703125" style="70" bestFit="1" customWidth="1"/>
    <col min="3008" max="3008" width="9.140625" style="70" customWidth="1"/>
    <col min="3009" max="3260" width="9.140625" style="70"/>
    <col min="3261" max="3261" width="9.140625" style="70" bestFit="1" customWidth="1"/>
    <col min="3262" max="3262" width="101.85546875" style="70" customWidth="1"/>
    <col min="3263" max="3263" width="16.5703125" style="70" bestFit="1" customWidth="1"/>
    <col min="3264" max="3264" width="9.140625" style="70" customWidth="1"/>
    <col min="3265" max="3516" width="9.140625" style="70"/>
    <col min="3517" max="3517" width="9.140625" style="70" bestFit="1" customWidth="1"/>
    <col min="3518" max="3518" width="101.85546875" style="70" customWidth="1"/>
    <col min="3519" max="3519" width="16.5703125" style="70" bestFit="1" customWidth="1"/>
    <col min="3520" max="3520" width="9.140625" style="70" customWidth="1"/>
    <col min="3521" max="3772" width="9.140625" style="70"/>
    <col min="3773" max="3773" width="9.140625" style="70" bestFit="1" customWidth="1"/>
    <col min="3774" max="3774" width="101.85546875" style="70" customWidth="1"/>
    <col min="3775" max="3775" width="16.5703125" style="70" bestFit="1" customWidth="1"/>
    <col min="3776" max="3776" width="9.140625" style="70" customWidth="1"/>
    <col min="3777" max="4028" width="9.140625" style="70"/>
    <col min="4029" max="4029" width="9.140625" style="70" bestFit="1" customWidth="1"/>
    <col min="4030" max="4030" width="101.85546875" style="70" customWidth="1"/>
    <col min="4031" max="4031" width="16.5703125" style="70" bestFit="1" customWidth="1"/>
    <col min="4032" max="4032" width="9.140625" style="70" customWidth="1"/>
    <col min="4033" max="4284" width="9.140625" style="70"/>
    <col min="4285" max="4285" width="9.140625" style="70" bestFit="1" customWidth="1"/>
    <col min="4286" max="4286" width="101.85546875" style="70" customWidth="1"/>
    <col min="4287" max="4287" width="16.5703125" style="70" bestFit="1" customWidth="1"/>
    <col min="4288" max="4288" width="9.140625" style="70" customWidth="1"/>
    <col min="4289" max="4540" width="9.140625" style="70"/>
    <col min="4541" max="4541" width="9.140625" style="70" bestFit="1" customWidth="1"/>
    <col min="4542" max="4542" width="101.85546875" style="70" customWidth="1"/>
    <col min="4543" max="4543" width="16.5703125" style="70" bestFit="1" customWidth="1"/>
    <col min="4544" max="4544" width="9.140625" style="70" customWidth="1"/>
    <col min="4545" max="4796" width="9.140625" style="70"/>
    <col min="4797" max="4797" width="9.140625" style="70" bestFit="1" customWidth="1"/>
    <col min="4798" max="4798" width="101.85546875" style="70" customWidth="1"/>
    <col min="4799" max="4799" width="16.5703125" style="70" bestFit="1" customWidth="1"/>
    <col min="4800" max="4800" width="9.140625" style="70" customWidth="1"/>
    <col min="4801" max="5052" width="9.140625" style="70"/>
    <col min="5053" max="5053" width="9.140625" style="70" bestFit="1" customWidth="1"/>
    <col min="5054" max="5054" width="101.85546875" style="70" customWidth="1"/>
    <col min="5055" max="5055" width="16.5703125" style="70" bestFit="1" customWidth="1"/>
    <col min="5056" max="5056" width="9.140625" style="70" customWidth="1"/>
    <col min="5057" max="5308" width="9.140625" style="70"/>
    <col min="5309" max="5309" width="9.140625" style="70" bestFit="1" customWidth="1"/>
    <col min="5310" max="5310" width="101.85546875" style="70" customWidth="1"/>
    <col min="5311" max="5311" width="16.5703125" style="70" bestFit="1" customWidth="1"/>
    <col min="5312" max="5312" width="9.140625" style="70" customWidth="1"/>
    <col min="5313" max="5564" width="9.140625" style="70"/>
    <col min="5565" max="5565" width="9.140625" style="70" bestFit="1" customWidth="1"/>
    <col min="5566" max="5566" width="101.85546875" style="70" customWidth="1"/>
    <col min="5567" max="5567" width="16.5703125" style="70" bestFit="1" customWidth="1"/>
    <col min="5568" max="5568" width="9.140625" style="70" customWidth="1"/>
    <col min="5569" max="5820" width="9.140625" style="70"/>
    <col min="5821" max="5821" width="9.140625" style="70" bestFit="1" customWidth="1"/>
    <col min="5822" max="5822" width="101.85546875" style="70" customWidth="1"/>
    <col min="5823" max="5823" width="16.5703125" style="70" bestFit="1" customWidth="1"/>
    <col min="5824" max="5824" width="9.140625" style="70" customWidth="1"/>
    <col min="5825" max="6076" width="9.140625" style="70"/>
    <col min="6077" max="6077" width="9.140625" style="70" bestFit="1" customWidth="1"/>
    <col min="6078" max="6078" width="101.85546875" style="70" customWidth="1"/>
    <col min="6079" max="6079" width="16.5703125" style="70" bestFit="1" customWidth="1"/>
    <col min="6080" max="6080" width="9.140625" style="70" customWidth="1"/>
    <col min="6081" max="6332" width="9.140625" style="70"/>
    <col min="6333" max="6333" width="9.140625" style="70" bestFit="1" customWidth="1"/>
    <col min="6334" max="6334" width="101.85546875" style="70" customWidth="1"/>
    <col min="6335" max="6335" width="16.5703125" style="70" bestFit="1" customWidth="1"/>
    <col min="6336" max="6336" width="9.140625" style="70" customWidth="1"/>
    <col min="6337" max="6588" width="9.140625" style="70"/>
    <col min="6589" max="6589" width="9.140625" style="70" bestFit="1" customWidth="1"/>
    <col min="6590" max="6590" width="101.85546875" style="70" customWidth="1"/>
    <col min="6591" max="6591" width="16.5703125" style="70" bestFit="1" customWidth="1"/>
    <col min="6592" max="6592" width="9.140625" style="70" customWidth="1"/>
    <col min="6593" max="6844" width="9.140625" style="70"/>
    <col min="6845" max="6845" width="9.140625" style="70" bestFit="1" customWidth="1"/>
    <col min="6846" max="6846" width="101.85546875" style="70" customWidth="1"/>
    <col min="6847" max="6847" width="16.5703125" style="70" bestFit="1" customWidth="1"/>
    <col min="6848" max="6848" width="9.140625" style="70" customWidth="1"/>
    <col min="6849" max="7100" width="9.140625" style="70"/>
    <col min="7101" max="7101" width="9.140625" style="70" bestFit="1" customWidth="1"/>
    <col min="7102" max="7102" width="101.85546875" style="70" customWidth="1"/>
    <col min="7103" max="7103" width="16.5703125" style="70" bestFit="1" customWidth="1"/>
    <col min="7104" max="7104" width="9.140625" style="70" customWidth="1"/>
    <col min="7105" max="7356" width="9.140625" style="70"/>
    <col min="7357" max="7357" width="9.140625" style="70" bestFit="1" customWidth="1"/>
    <col min="7358" max="7358" width="101.85546875" style="70" customWidth="1"/>
    <col min="7359" max="7359" width="16.5703125" style="70" bestFit="1" customWidth="1"/>
    <col min="7360" max="7360" width="9.140625" style="70" customWidth="1"/>
    <col min="7361" max="7612" width="9.140625" style="70"/>
    <col min="7613" max="7613" width="9.140625" style="70" bestFit="1" customWidth="1"/>
    <col min="7614" max="7614" width="101.85546875" style="70" customWidth="1"/>
    <col min="7615" max="7615" width="16.5703125" style="70" bestFit="1" customWidth="1"/>
    <col min="7616" max="7616" width="9.140625" style="70" customWidth="1"/>
    <col min="7617" max="7868" width="9.140625" style="70"/>
    <col min="7869" max="7869" width="9.140625" style="70" bestFit="1" customWidth="1"/>
    <col min="7870" max="7870" width="101.85546875" style="70" customWidth="1"/>
    <col min="7871" max="7871" width="16.5703125" style="70" bestFit="1" customWidth="1"/>
    <col min="7872" max="7872" width="9.140625" style="70" customWidth="1"/>
    <col min="7873" max="8124" width="9.140625" style="70"/>
    <col min="8125" max="8125" width="9.140625" style="70" bestFit="1" customWidth="1"/>
    <col min="8126" max="8126" width="101.85546875" style="70" customWidth="1"/>
    <col min="8127" max="8127" width="16.5703125" style="70" bestFit="1" customWidth="1"/>
    <col min="8128" max="8128" width="9.140625" style="70" customWidth="1"/>
    <col min="8129" max="8380" width="9.140625" style="70"/>
    <col min="8381" max="8381" width="9.140625" style="70" bestFit="1" customWidth="1"/>
    <col min="8382" max="8382" width="101.85546875" style="70" customWidth="1"/>
    <col min="8383" max="8383" width="16.5703125" style="70" bestFit="1" customWidth="1"/>
    <col min="8384" max="8384" width="9.140625" style="70" customWidth="1"/>
    <col min="8385" max="8636" width="9.140625" style="70"/>
    <col min="8637" max="8637" width="9.140625" style="70" bestFit="1" customWidth="1"/>
    <col min="8638" max="8638" width="101.85546875" style="70" customWidth="1"/>
    <col min="8639" max="8639" width="16.5703125" style="70" bestFit="1" customWidth="1"/>
    <col min="8640" max="8640" width="9.140625" style="70" customWidth="1"/>
    <col min="8641" max="8892" width="9.140625" style="70"/>
    <col min="8893" max="8893" width="9.140625" style="70" bestFit="1" customWidth="1"/>
    <col min="8894" max="8894" width="101.85546875" style="70" customWidth="1"/>
    <col min="8895" max="8895" width="16.5703125" style="70" bestFit="1" customWidth="1"/>
    <col min="8896" max="8896" width="9.140625" style="70" customWidth="1"/>
    <col min="8897" max="9148" width="9.140625" style="70"/>
    <col min="9149" max="9149" width="9.140625" style="70" bestFit="1" customWidth="1"/>
    <col min="9150" max="9150" width="101.85546875" style="70" customWidth="1"/>
    <col min="9151" max="9151" width="16.5703125" style="70" bestFit="1" customWidth="1"/>
    <col min="9152" max="9152" width="9.140625" style="70" customWidth="1"/>
    <col min="9153" max="9404" width="9.140625" style="70"/>
    <col min="9405" max="9405" width="9.140625" style="70" bestFit="1" customWidth="1"/>
    <col min="9406" max="9406" width="101.85546875" style="70" customWidth="1"/>
    <col min="9407" max="9407" width="16.5703125" style="70" bestFit="1" customWidth="1"/>
    <col min="9408" max="9408" width="9.140625" style="70" customWidth="1"/>
    <col min="9409" max="9660" width="9.140625" style="70"/>
    <col min="9661" max="9661" width="9.140625" style="70" bestFit="1" customWidth="1"/>
    <col min="9662" max="9662" width="101.85546875" style="70" customWidth="1"/>
    <col min="9663" max="9663" width="16.5703125" style="70" bestFit="1" customWidth="1"/>
    <col min="9664" max="9664" width="9.140625" style="70" customWidth="1"/>
    <col min="9665" max="9916" width="9.140625" style="70"/>
    <col min="9917" max="9917" width="9.140625" style="70" bestFit="1" customWidth="1"/>
    <col min="9918" max="9918" width="101.85546875" style="70" customWidth="1"/>
    <col min="9919" max="9919" width="16.5703125" style="70" bestFit="1" customWidth="1"/>
    <col min="9920" max="9920" width="9.140625" style="70" customWidth="1"/>
    <col min="9921" max="10172" width="9.140625" style="70"/>
    <col min="10173" max="10173" width="9.140625" style="70" bestFit="1" customWidth="1"/>
    <col min="10174" max="10174" width="101.85546875" style="70" customWidth="1"/>
    <col min="10175" max="10175" width="16.5703125" style="70" bestFit="1" customWidth="1"/>
    <col min="10176" max="10176" width="9.140625" style="70" customWidth="1"/>
    <col min="10177" max="10428" width="9.140625" style="70"/>
    <col min="10429" max="10429" width="9.140625" style="70" bestFit="1" customWidth="1"/>
    <col min="10430" max="10430" width="101.85546875" style="70" customWidth="1"/>
    <col min="10431" max="10431" width="16.5703125" style="70" bestFit="1" customWidth="1"/>
    <col min="10432" max="10432" width="9.140625" style="70" customWidth="1"/>
    <col min="10433" max="10684" width="9.140625" style="70"/>
    <col min="10685" max="10685" width="9.140625" style="70" bestFit="1" customWidth="1"/>
    <col min="10686" max="10686" width="101.85546875" style="70" customWidth="1"/>
    <col min="10687" max="10687" width="16.5703125" style="70" bestFit="1" customWidth="1"/>
    <col min="10688" max="10688" width="9.140625" style="70" customWidth="1"/>
    <col min="10689" max="10940" width="9.140625" style="70"/>
    <col min="10941" max="10941" width="9.140625" style="70" bestFit="1" customWidth="1"/>
    <col min="10942" max="10942" width="101.85546875" style="70" customWidth="1"/>
    <col min="10943" max="10943" width="16.5703125" style="70" bestFit="1" customWidth="1"/>
    <col min="10944" max="10944" width="9.140625" style="70" customWidth="1"/>
    <col min="10945" max="11196" width="9.140625" style="70"/>
    <col min="11197" max="11197" width="9.140625" style="70" bestFit="1" customWidth="1"/>
    <col min="11198" max="11198" width="101.85546875" style="70" customWidth="1"/>
    <col min="11199" max="11199" width="16.5703125" style="70" bestFit="1" customWidth="1"/>
    <col min="11200" max="11200" width="9.140625" style="70" customWidth="1"/>
    <col min="11201" max="11452" width="9.140625" style="70"/>
    <col min="11453" max="11453" width="9.140625" style="70" bestFit="1" customWidth="1"/>
    <col min="11454" max="11454" width="101.85546875" style="70" customWidth="1"/>
    <col min="11455" max="11455" width="16.5703125" style="70" bestFit="1" customWidth="1"/>
    <col min="11456" max="11456" width="9.140625" style="70" customWidth="1"/>
    <col min="11457" max="11708" width="9.140625" style="70"/>
    <col min="11709" max="11709" width="9.140625" style="70" bestFit="1" customWidth="1"/>
    <col min="11710" max="11710" width="101.85546875" style="70" customWidth="1"/>
    <col min="11711" max="11711" width="16.5703125" style="70" bestFit="1" customWidth="1"/>
    <col min="11712" max="11712" width="9.140625" style="70" customWidth="1"/>
    <col min="11713" max="11964" width="9.140625" style="70"/>
    <col min="11965" max="11965" width="9.140625" style="70" bestFit="1" customWidth="1"/>
    <col min="11966" max="11966" width="101.85546875" style="70" customWidth="1"/>
    <col min="11967" max="11967" width="16.5703125" style="70" bestFit="1" customWidth="1"/>
    <col min="11968" max="11968" width="9.140625" style="70" customWidth="1"/>
    <col min="11969" max="12220" width="9.140625" style="70"/>
    <col min="12221" max="12221" width="9.140625" style="70" bestFit="1" customWidth="1"/>
    <col min="12222" max="12222" width="101.85546875" style="70" customWidth="1"/>
    <col min="12223" max="12223" width="16.5703125" style="70" bestFit="1" customWidth="1"/>
    <col min="12224" max="12224" width="9.140625" style="70" customWidth="1"/>
    <col min="12225" max="12476" width="9.140625" style="70"/>
    <col min="12477" max="12477" width="9.140625" style="70" bestFit="1" customWidth="1"/>
    <col min="12478" max="12478" width="101.85546875" style="70" customWidth="1"/>
    <col min="12479" max="12479" width="16.5703125" style="70" bestFit="1" customWidth="1"/>
    <col min="12480" max="12480" width="9.140625" style="70" customWidth="1"/>
    <col min="12481" max="12732" width="9.140625" style="70"/>
    <col min="12733" max="12733" width="9.140625" style="70" bestFit="1" customWidth="1"/>
    <col min="12734" max="12734" width="101.85546875" style="70" customWidth="1"/>
    <col min="12735" max="12735" width="16.5703125" style="70" bestFit="1" customWidth="1"/>
    <col min="12736" max="12736" width="9.140625" style="70" customWidth="1"/>
    <col min="12737" max="12988" width="9.140625" style="70"/>
    <col min="12989" max="12989" width="9.140625" style="70" bestFit="1" customWidth="1"/>
    <col min="12990" max="12990" width="101.85546875" style="70" customWidth="1"/>
    <col min="12991" max="12991" width="16.5703125" style="70" bestFit="1" customWidth="1"/>
    <col min="12992" max="12992" width="9.140625" style="70" customWidth="1"/>
    <col min="12993" max="13244" width="9.140625" style="70"/>
    <col min="13245" max="13245" width="9.140625" style="70" bestFit="1" customWidth="1"/>
    <col min="13246" max="13246" width="101.85546875" style="70" customWidth="1"/>
    <col min="13247" max="13247" width="16.5703125" style="70" bestFit="1" customWidth="1"/>
    <col min="13248" max="13248" width="9.140625" style="70" customWidth="1"/>
    <col min="13249" max="13500" width="9.140625" style="70"/>
    <col min="13501" max="13501" width="9.140625" style="70" bestFit="1" customWidth="1"/>
    <col min="13502" max="13502" width="101.85546875" style="70" customWidth="1"/>
    <col min="13503" max="13503" width="16.5703125" style="70" bestFit="1" customWidth="1"/>
    <col min="13504" max="13504" width="9.140625" style="70" customWidth="1"/>
    <col min="13505" max="13756" width="9.140625" style="70"/>
    <col min="13757" max="13757" width="9.140625" style="70" bestFit="1" customWidth="1"/>
    <col min="13758" max="13758" width="101.85546875" style="70" customWidth="1"/>
    <col min="13759" max="13759" width="16.5703125" style="70" bestFit="1" customWidth="1"/>
    <col min="13760" max="13760" width="9.140625" style="70" customWidth="1"/>
    <col min="13761" max="14012" width="9.140625" style="70"/>
    <col min="14013" max="14013" width="9.140625" style="70" bestFit="1" customWidth="1"/>
    <col min="14014" max="14014" width="101.85546875" style="70" customWidth="1"/>
    <col min="14015" max="14015" width="16.5703125" style="70" bestFit="1" customWidth="1"/>
    <col min="14016" max="14016" width="9.140625" style="70" customWidth="1"/>
    <col min="14017" max="14268" width="9.140625" style="70"/>
    <col min="14269" max="14269" width="9.140625" style="70" bestFit="1" customWidth="1"/>
    <col min="14270" max="14270" width="101.85546875" style="70" customWidth="1"/>
    <col min="14271" max="14271" width="16.5703125" style="70" bestFit="1" customWidth="1"/>
    <col min="14272" max="14272" width="9.140625" style="70" customWidth="1"/>
    <col min="14273" max="14524" width="9.140625" style="70"/>
    <col min="14525" max="14525" width="9.140625" style="70" bestFit="1" customWidth="1"/>
    <col min="14526" max="14526" width="101.85546875" style="70" customWidth="1"/>
    <col min="14527" max="14527" width="16.5703125" style="70" bestFit="1" customWidth="1"/>
    <col min="14528" max="14528" width="9.140625" style="70" customWidth="1"/>
    <col min="14529" max="14780" width="9.140625" style="70"/>
    <col min="14781" max="14781" width="9.140625" style="70" bestFit="1" customWidth="1"/>
    <col min="14782" max="14782" width="101.85546875" style="70" customWidth="1"/>
    <col min="14783" max="14783" width="16.5703125" style="70" bestFit="1" customWidth="1"/>
    <col min="14784" max="14784" width="9.140625" style="70" customWidth="1"/>
    <col min="14785" max="15036" width="9.140625" style="70"/>
    <col min="15037" max="15037" width="9.140625" style="70" bestFit="1" customWidth="1"/>
    <col min="15038" max="15038" width="101.85546875" style="70" customWidth="1"/>
    <col min="15039" max="15039" width="16.5703125" style="70" bestFit="1" customWidth="1"/>
    <col min="15040" max="15040" width="9.140625" style="70" customWidth="1"/>
    <col min="15041" max="15292" width="9.140625" style="70"/>
    <col min="15293" max="15293" width="9.140625" style="70" bestFit="1" customWidth="1"/>
    <col min="15294" max="15294" width="101.85546875" style="70" customWidth="1"/>
    <col min="15295" max="15295" width="16.5703125" style="70" bestFit="1" customWidth="1"/>
    <col min="15296" max="15296" width="9.140625" style="70" customWidth="1"/>
    <col min="15297" max="15548" width="9.140625" style="70"/>
    <col min="15549" max="15549" width="9.140625" style="70" bestFit="1" customWidth="1"/>
    <col min="15550" max="15550" width="101.85546875" style="70" customWidth="1"/>
    <col min="15551" max="15551" width="16.5703125" style="70" bestFit="1" customWidth="1"/>
    <col min="15552" max="15552" width="9.140625" style="70" customWidth="1"/>
    <col min="15553" max="15804" width="9.140625" style="70"/>
    <col min="15805" max="15805" width="9.140625" style="70" bestFit="1" customWidth="1"/>
    <col min="15806" max="15806" width="101.85546875" style="70" customWidth="1"/>
    <col min="15807" max="15807" width="16.5703125" style="70" bestFit="1" customWidth="1"/>
    <col min="15808" max="15808" width="9.140625" style="70" customWidth="1"/>
    <col min="15809" max="16060" width="9.140625" style="70"/>
    <col min="16061" max="16061" width="9.140625" style="70" bestFit="1" customWidth="1"/>
    <col min="16062" max="16062" width="101.85546875" style="70" customWidth="1"/>
    <col min="16063" max="16063" width="16.5703125" style="70" bestFit="1" customWidth="1"/>
    <col min="16064" max="16064" width="9.140625" style="70" customWidth="1"/>
    <col min="16065" max="16384" width="9.140625" style="70"/>
  </cols>
  <sheetData>
    <row r="1" spans="1:3" ht="18.75" x14ac:dyDescent="0.2">
      <c r="A1" s="63" t="s">
        <v>601</v>
      </c>
      <c r="B1" s="68"/>
      <c r="C1" s="69"/>
    </row>
    <row r="3" spans="1:3" ht="94.5" customHeight="1" x14ac:dyDescent="0.2">
      <c r="A3" s="64" t="s">
        <v>18</v>
      </c>
      <c r="B3" s="64" t="s">
        <v>604</v>
      </c>
      <c r="C3" s="65" t="s">
        <v>47</v>
      </c>
    </row>
    <row r="4" spans="1:3" x14ac:dyDescent="0.2">
      <c r="A4" s="71">
        <v>1</v>
      </c>
      <c r="B4" s="71">
        <v>2</v>
      </c>
      <c r="C4" s="72">
        <v>3</v>
      </c>
    </row>
    <row r="5" spans="1:3" s="67" customFormat="1" ht="18.75" customHeight="1" x14ac:dyDescent="0.2">
      <c r="A5" s="73"/>
      <c r="B5" s="68" t="s">
        <v>583</v>
      </c>
      <c r="C5" s="69">
        <f t="shared" ref="C5" si="0">C6+C12+C18</f>
        <v>2757558300</v>
      </c>
    </row>
    <row r="6" spans="1:3" s="67" customFormat="1" ht="18.75" customHeight="1" x14ac:dyDescent="0.2">
      <c r="A6" s="68">
        <v>710000</v>
      </c>
      <c r="B6" s="68" t="s">
        <v>620</v>
      </c>
      <c r="C6" s="69">
        <f t="shared" ref="C6" si="1">SUM(C7:C11)</f>
        <v>2549600000</v>
      </c>
    </row>
    <row r="7" spans="1:3" ht="18.75" customHeight="1" x14ac:dyDescent="0.2">
      <c r="A7" s="74">
        <v>711000</v>
      </c>
      <c r="B7" s="75" t="s">
        <v>621</v>
      </c>
      <c r="C7" s="76">
        <f t="shared" ref="C7" si="2">C72</f>
        <v>393200000</v>
      </c>
    </row>
    <row r="8" spans="1:3" ht="18.75" customHeight="1" x14ac:dyDescent="0.2">
      <c r="A8" s="74">
        <v>712000</v>
      </c>
      <c r="B8" s="75" t="s">
        <v>637</v>
      </c>
      <c r="C8" s="76">
        <f t="shared" ref="C8" si="3">C75</f>
        <v>830800000</v>
      </c>
    </row>
    <row r="9" spans="1:3" ht="18.75" customHeight="1" x14ac:dyDescent="0.2">
      <c r="A9" s="74">
        <v>714000</v>
      </c>
      <c r="B9" s="75" t="s">
        <v>611</v>
      </c>
      <c r="C9" s="76">
        <f t="shared" ref="C9" si="4">C77</f>
        <v>14700000</v>
      </c>
    </row>
    <row r="10" spans="1:3" ht="18.75" customHeight="1" x14ac:dyDescent="0.2">
      <c r="A10" s="74">
        <v>715000</v>
      </c>
      <c r="B10" s="75" t="s">
        <v>612</v>
      </c>
      <c r="C10" s="76">
        <f t="shared" ref="C10" si="5">C79</f>
        <v>25000000</v>
      </c>
    </row>
    <row r="11" spans="1:3" ht="18.75" customHeight="1" x14ac:dyDescent="0.2">
      <c r="A11" s="74">
        <v>717000</v>
      </c>
      <c r="B11" s="75" t="s">
        <v>613</v>
      </c>
      <c r="C11" s="76">
        <f t="shared" ref="C11" si="6">C81</f>
        <v>1285900000</v>
      </c>
    </row>
    <row r="12" spans="1:3" s="67" customFormat="1" ht="18.75" customHeight="1" x14ac:dyDescent="0.2">
      <c r="A12" s="68">
        <v>720000</v>
      </c>
      <c r="B12" s="68" t="s">
        <v>622</v>
      </c>
      <c r="C12" s="69">
        <f t="shared" ref="C12" si="7">SUM(C13:C17)</f>
        <v>207678300</v>
      </c>
    </row>
    <row r="13" spans="1:3" ht="18.75" customHeight="1" x14ac:dyDescent="0.2">
      <c r="A13" s="74">
        <v>721000</v>
      </c>
      <c r="B13" s="75" t="s">
        <v>623</v>
      </c>
      <c r="C13" s="76">
        <f t="shared" ref="C13" si="8">C84</f>
        <v>54208800</v>
      </c>
    </row>
    <row r="14" spans="1:3" ht="18.75" customHeight="1" x14ac:dyDescent="0.2">
      <c r="A14" s="74">
        <v>722000</v>
      </c>
      <c r="B14" s="75" t="s">
        <v>624</v>
      </c>
      <c r="C14" s="76">
        <f t="shared" ref="C14" si="9">C91</f>
        <v>122216800</v>
      </c>
    </row>
    <row r="15" spans="1:3" ht="18.75" customHeight="1" x14ac:dyDescent="0.2">
      <c r="A15" s="74">
        <v>723000</v>
      </c>
      <c r="B15" s="75" t="s">
        <v>684</v>
      </c>
      <c r="C15" s="76">
        <f t="shared" ref="C15" si="10">C96</f>
        <v>20200000</v>
      </c>
    </row>
    <row r="16" spans="1:3" x14ac:dyDescent="0.2">
      <c r="A16" s="74">
        <v>728000</v>
      </c>
      <c r="B16" s="75" t="s">
        <v>638</v>
      </c>
      <c r="C16" s="76">
        <f t="shared" ref="C16" si="11">C98</f>
        <v>7402700</v>
      </c>
    </row>
    <row r="17" spans="1:3" ht="18.75" customHeight="1" x14ac:dyDescent="0.2">
      <c r="A17" s="74">
        <v>729000</v>
      </c>
      <c r="B17" s="75" t="s">
        <v>625</v>
      </c>
      <c r="C17" s="76">
        <f t="shared" ref="C17" si="12">C100</f>
        <v>3650000</v>
      </c>
    </row>
    <row r="18" spans="1:3" s="67" customFormat="1" ht="18.75" customHeight="1" x14ac:dyDescent="0.2">
      <c r="A18" s="68">
        <v>780000</v>
      </c>
      <c r="B18" s="68" t="s">
        <v>639</v>
      </c>
      <c r="C18" s="69">
        <f t="shared" ref="C18" si="13">SUM(C19:C20)</f>
        <v>280000</v>
      </c>
    </row>
    <row r="19" spans="1:3" ht="18.75" customHeight="1" x14ac:dyDescent="0.2">
      <c r="A19" s="74">
        <v>787000</v>
      </c>
      <c r="B19" s="75" t="s">
        <v>327</v>
      </c>
      <c r="C19" s="76">
        <f t="shared" ref="C19" si="14">C103</f>
        <v>200000</v>
      </c>
    </row>
    <row r="20" spans="1:3" ht="18.75" customHeight="1" x14ac:dyDescent="0.2">
      <c r="A20" s="74">
        <v>788000</v>
      </c>
      <c r="B20" s="75" t="s">
        <v>140</v>
      </c>
      <c r="C20" s="76">
        <f t="shared" ref="C20" si="15">C109</f>
        <v>80000</v>
      </c>
    </row>
    <row r="21" spans="1:3" s="67" customFormat="1" ht="18.75" customHeight="1" x14ac:dyDescent="0.2">
      <c r="A21" s="73"/>
      <c r="B21" s="68" t="s">
        <v>584</v>
      </c>
      <c r="C21" s="69">
        <f t="shared" ref="C21" si="16">C22+C32+C35</f>
        <v>2520938600.0066667</v>
      </c>
    </row>
    <row r="22" spans="1:3" s="67" customFormat="1" ht="18.75" customHeight="1" x14ac:dyDescent="0.2">
      <c r="A22" s="68">
        <v>410000</v>
      </c>
      <c r="B22" s="68" t="s">
        <v>626</v>
      </c>
      <c r="C22" s="69">
        <f t="shared" ref="C22" si="17">SUM(C23:C31)</f>
        <v>2367724600.0066667</v>
      </c>
    </row>
    <row r="23" spans="1:3" ht="18.75" customHeight="1" x14ac:dyDescent="0.2">
      <c r="A23" s="74">
        <v>411000</v>
      </c>
      <c r="B23" s="75" t="s">
        <v>322</v>
      </c>
      <c r="C23" s="76">
        <f t="shared" ref="C23" si="18">C126</f>
        <v>721436100.00666666</v>
      </c>
    </row>
    <row r="24" spans="1:3" ht="18.75" customHeight="1" x14ac:dyDescent="0.2">
      <c r="A24" s="74">
        <v>412000</v>
      </c>
      <c r="B24" s="75" t="s">
        <v>365</v>
      </c>
      <c r="C24" s="76">
        <f t="shared" ref="C24" si="19">C131</f>
        <v>103454100</v>
      </c>
    </row>
    <row r="25" spans="1:3" ht="18.75" customHeight="1" x14ac:dyDescent="0.2">
      <c r="A25" s="74">
        <v>413000</v>
      </c>
      <c r="B25" s="75" t="s">
        <v>459</v>
      </c>
      <c r="C25" s="76">
        <f t="shared" ref="C25" si="20">C141</f>
        <v>103767600</v>
      </c>
    </row>
    <row r="26" spans="1:3" ht="18.75" customHeight="1" x14ac:dyDescent="0.2">
      <c r="A26" s="74">
        <v>414000</v>
      </c>
      <c r="B26" s="75" t="s">
        <v>136</v>
      </c>
      <c r="C26" s="76">
        <f t="shared" ref="C26" si="21">C148</f>
        <v>111270000</v>
      </c>
    </row>
    <row r="27" spans="1:3" ht="18.75" customHeight="1" x14ac:dyDescent="0.2">
      <c r="A27" s="74">
        <v>415000</v>
      </c>
      <c r="B27" s="75" t="s">
        <v>21</v>
      </c>
      <c r="C27" s="76">
        <f t="shared" ref="C27" si="22">C150</f>
        <v>39358600</v>
      </c>
    </row>
    <row r="28" spans="1:3" ht="18.75" customHeight="1" x14ac:dyDescent="0.2">
      <c r="A28" s="74">
        <v>416000</v>
      </c>
      <c r="B28" s="75" t="s">
        <v>373</v>
      </c>
      <c r="C28" s="76">
        <f t="shared" ref="C28" si="23">C153</f>
        <v>229564400</v>
      </c>
    </row>
    <row r="29" spans="1:3" ht="18.75" customHeight="1" x14ac:dyDescent="0.2">
      <c r="A29" s="74">
        <v>417000</v>
      </c>
      <c r="B29" s="75" t="s">
        <v>546</v>
      </c>
      <c r="C29" s="76">
        <f t="shared" ref="C29" si="24">C156</f>
        <v>1050000000</v>
      </c>
    </row>
    <row r="30" spans="1:3" x14ac:dyDescent="0.2">
      <c r="A30" s="74">
        <v>418000</v>
      </c>
      <c r="B30" s="75" t="s">
        <v>379</v>
      </c>
      <c r="C30" s="76">
        <f t="shared" ref="C30" si="25">+C158</f>
        <v>136800</v>
      </c>
    </row>
    <row r="31" spans="1:3" ht="18.75" customHeight="1" x14ac:dyDescent="0.2">
      <c r="A31" s="74">
        <v>419000</v>
      </c>
      <c r="B31" s="75" t="s">
        <v>387</v>
      </c>
      <c r="C31" s="76">
        <f t="shared" ref="C31" si="26">C161</f>
        <v>8737000</v>
      </c>
    </row>
    <row r="32" spans="1:3" s="67" customFormat="1" ht="18.75" customHeight="1" x14ac:dyDescent="0.2">
      <c r="A32" s="68">
        <v>480000</v>
      </c>
      <c r="B32" s="68" t="s">
        <v>640</v>
      </c>
      <c r="C32" s="69">
        <f t="shared" ref="C32" si="27">SUM(C33:C34)</f>
        <v>149774000</v>
      </c>
    </row>
    <row r="33" spans="1:3" ht="18.75" customHeight="1" x14ac:dyDescent="0.2">
      <c r="A33" s="74">
        <v>487000</v>
      </c>
      <c r="B33" s="75" t="s">
        <v>327</v>
      </c>
      <c r="C33" s="76">
        <f t="shared" ref="C33" si="28">C164</f>
        <v>110942400</v>
      </c>
    </row>
    <row r="34" spans="1:3" ht="18.75" customHeight="1" x14ac:dyDescent="0.2">
      <c r="A34" s="74">
        <v>488000</v>
      </c>
      <c r="B34" s="75" t="s">
        <v>140</v>
      </c>
      <c r="C34" s="76">
        <f t="shared" ref="C34" si="29">C168</f>
        <v>38831600</v>
      </c>
    </row>
    <row r="35" spans="1:3" s="67" customFormat="1" ht="18.75" customHeight="1" x14ac:dyDescent="0.2">
      <c r="A35" s="68" t="s">
        <v>3</v>
      </c>
      <c r="B35" s="68" t="s">
        <v>71</v>
      </c>
      <c r="C35" s="69">
        <f t="shared" ref="C35" si="30">C170</f>
        <v>3440000</v>
      </c>
    </row>
    <row r="36" spans="1:3" s="67" customFormat="1" ht="18.75" customHeight="1" x14ac:dyDescent="0.2">
      <c r="A36" s="73"/>
      <c r="B36" s="68" t="s">
        <v>587</v>
      </c>
      <c r="C36" s="69">
        <f t="shared" ref="C36" si="31">C5-C21</f>
        <v>236619699.99333334</v>
      </c>
    </row>
    <row r="37" spans="1:3" s="67" customFormat="1" ht="18.75" customHeight="1" x14ac:dyDescent="0.2">
      <c r="A37" s="73"/>
      <c r="B37" s="68" t="s">
        <v>588</v>
      </c>
      <c r="C37" s="69">
        <f t="shared" ref="C37" si="32">C38-C39-C40</f>
        <v>-97423200</v>
      </c>
    </row>
    <row r="38" spans="1:3" ht="18.75" customHeight="1" x14ac:dyDescent="0.2">
      <c r="A38" s="74">
        <v>810000</v>
      </c>
      <c r="B38" s="75" t="s">
        <v>641</v>
      </c>
      <c r="C38" s="76">
        <f t="shared" ref="C38" si="33">C113</f>
        <v>0</v>
      </c>
    </row>
    <row r="39" spans="1:3" ht="18.75" customHeight="1" x14ac:dyDescent="0.2">
      <c r="A39" s="74">
        <v>510000</v>
      </c>
      <c r="B39" s="75" t="s">
        <v>642</v>
      </c>
      <c r="C39" s="76">
        <f t="shared" ref="C39" si="34">C173</f>
        <v>96978200</v>
      </c>
    </row>
    <row r="40" spans="1:3" ht="18.75" customHeight="1" x14ac:dyDescent="0.2">
      <c r="A40" s="74">
        <v>580000</v>
      </c>
      <c r="B40" s="75" t="s">
        <v>643</v>
      </c>
      <c r="C40" s="76">
        <f t="shared" ref="C40" si="35">C188</f>
        <v>445000</v>
      </c>
    </row>
    <row r="41" spans="1:3" s="80" customFormat="1" ht="18.75" customHeight="1" x14ac:dyDescent="0.2">
      <c r="A41" s="77"/>
      <c r="B41" s="78" t="s">
        <v>589</v>
      </c>
      <c r="C41" s="79">
        <f t="shared" ref="C41" si="36">C36+C37</f>
        <v>139196499.99333334</v>
      </c>
    </row>
    <row r="42" spans="1:3" ht="18.75" customHeight="1" x14ac:dyDescent="0.2">
      <c r="A42" s="73"/>
      <c r="B42" s="68"/>
      <c r="C42" s="69"/>
    </row>
    <row r="43" spans="1:3" s="80" customFormat="1" ht="18.75" customHeight="1" x14ac:dyDescent="0.2">
      <c r="A43" s="77"/>
      <c r="B43" s="78" t="s">
        <v>579</v>
      </c>
      <c r="C43" s="79">
        <f t="shared" ref="C43" si="37">C44+C51+C56</f>
        <v>-139196500</v>
      </c>
    </row>
    <row r="44" spans="1:3" s="67" customFormat="1" ht="18.75" customHeight="1" x14ac:dyDescent="0.2">
      <c r="A44" s="73"/>
      <c r="B44" s="68" t="s">
        <v>590</v>
      </c>
      <c r="C44" s="69">
        <f t="shared" ref="C44" si="38">C45-C48</f>
        <v>80860900</v>
      </c>
    </row>
    <row r="45" spans="1:3" s="67" customFormat="1" ht="18.75" customHeight="1" x14ac:dyDescent="0.2">
      <c r="A45" s="68">
        <v>910000</v>
      </c>
      <c r="B45" s="68" t="s">
        <v>644</v>
      </c>
      <c r="C45" s="69">
        <f t="shared" ref="C45" si="39">SUM(C46:C47)</f>
        <v>82798000</v>
      </c>
    </row>
    <row r="46" spans="1:3" ht="18.75" customHeight="1" x14ac:dyDescent="0.2">
      <c r="A46" s="74">
        <v>911000</v>
      </c>
      <c r="B46" s="75" t="s">
        <v>645</v>
      </c>
      <c r="C46" s="76">
        <f t="shared" ref="C46" si="40">C199</f>
        <v>45975800</v>
      </c>
    </row>
    <row r="47" spans="1:3" ht="18.75" customHeight="1" x14ac:dyDescent="0.2">
      <c r="A47" s="74">
        <v>918000</v>
      </c>
      <c r="B47" s="75" t="s">
        <v>646</v>
      </c>
      <c r="C47" s="76">
        <f t="shared" ref="C47" si="41">C201</f>
        <v>36822200</v>
      </c>
    </row>
    <row r="48" spans="1:3" s="67" customFormat="1" ht="18.75" customHeight="1" x14ac:dyDescent="0.2">
      <c r="A48" s="68">
        <v>610000</v>
      </c>
      <c r="B48" s="68" t="s">
        <v>647</v>
      </c>
      <c r="C48" s="69">
        <f t="shared" ref="C48" si="42">SUM(C49:C50)</f>
        <v>1937100</v>
      </c>
    </row>
    <row r="49" spans="1:3" ht="18.75" customHeight="1" x14ac:dyDescent="0.2">
      <c r="A49" s="74">
        <v>611000</v>
      </c>
      <c r="B49" s="75" t="s">
        <v>274</v>
      </c>
      <c r="C49" s="76">
        <f t="shared" ref="C49" si="43">C204</f>
        <v>1537100</v>
      </c>
    </row>
    <row r="50" spans="1:3" ht="18.75" customHeight="1" x14ac:dyDescent="0.2">
      <c r="A50" s="74">
        <v>618000</v>
      </c>
      <c r="B50" s="75" t="s">
        <v>253</v>
      </c>
      <c r="C50" s="76">
        <f t="shared" ref="C50" si="44">C206</f>
        <v>400000</v>
      </c>
    </row>
    <row r="51" spans="1:3" s="67" customFormat="1" ht="18.75" customHeight="1" x14ac:dyDescent="0.2">
      <c r="A51" s="73"/>
      <c r="B51" s="68" t="s">
        <v>576</v>
      </c>
      <c r="C51" s="69">
        <f t="shared" ref="C51" si="45">C52-C54</f>
        <v>-185389900</v>
      </c>
    </row>
    <row r="52" spans="1:3" s="67" customFormat="1" ht="18.75" customHeight="1" x14ac:dyDescent="0.2">
      <c r="A52" s="68">
        <v>920000</v>
      </c>
      <c r="B52" s="68" t="s">
        <v>648</v>
      </c>
      <c r="C52" s="69">
        <f t="shared" ref="C52" si="46">SUM(C53)</f>
        <v>565823700</v>
      </c>
    </row>
    <row r="53" spans="1:3" ht="18.75" customHeight="1" x14ac:dyDescent="0.2">
      <c r="A53" s="74">
        <v>921000</v>
      </c>
      <c r="B53" s="75" t="s">
        <v>649</v>
      </c>
      <c r="C53" s="76">
        <f t="shared" ref="C53" si="47">C210</f>
        <v>565823700</v>
      </c>
    </row>
    <row r="54" spans="1:3" s="67" customFormat="1" ht="18.75" customHeight="1" x14ac:dyDescent="0.2">
      <c r="A54" s="68">
        <v>620000</v>
      </c>
      <c r="B54" s="68" t="s">
        <v>650</v>
      </c>
      <c r="C54" s="69">
        <f t="shared" ref="C54" si="48">SUM(C55:C55)</f>
        <v>751213600</v>
      </c>
    </row>
    <row r="55" spans="1:3" ht="18.75" customHeight="1" x14ac:dyDescent="0.2">
      <c r="A55" s="74">
        <v>621000</v>
      </c>
      <c r="B55" s="75" t="s">
        <v>311</v>
      </c>
      <c r="C55" s="76">
        <f t="shared" ref="C55" si="49">C214</f>
        <v>751213600</v>
      </c>
    </row>
    <row r="56" spans="1:3" s="67" customFormat="1" ht="18.75" customHeight="1" x14ac:dyDescent="0.2">
      <c r="A56" s="81"/>
      <c r="B56" s="68" t="s">
        <v>591</v>
      </c>
      <c r="C56" s="69">
        <f t="shared" ref="C56" si="50">C57-C60</f>
        <v>-34667500</v>
      </c>
    </row>
    <row r="57" spans="1:3" s="67" customFormat="1" ht="18.75" customHeight="1" x14ac:dyDescent="0.2">
      <c r="A57" s="68">
        <v>930000</v>
      </c>
      <c r="B57" s="68" t="s">
        <v>651</v>
      </c>
      <c r="C57" s="69">
        <f t="shared" ref="C57" si="51">C58+C59</f>
        <v>17820000</v>
      </c>
    </row>
    <row r="58" spans="1:3" ht="18.75" customHeight="1" x14ac:dyDescent="0.2">
      <c r="A58" s="74">
        <v>931000</v>
      </c>
      <c r="B58" s="75" t="s">
        <v>652</v>
      </c>
      <c r="C58" s="76">
        <f t="shared" ref="C58" si="52">C221</f>
        <v>100000</v>
      </c>
    </row>
    <row r="59" spans="1:3" ht="18.75" customHeight="1" x14ac:dyDescent="0.2">
      <c r="A59" s="74">
        <v>938000</v>
      </c>
      <c r="B59" s="75" t="s">
        <v>653</v>
      </c>
      <c r="C59" s="76">
        <f t="shared" ref="C59" si="53">C224</f>
        <v>17720000</v>
      </c>
    </row>
    <row r="60" spans="1:3" s="67" customFormat="1" ht="18.75" customHeight="1" x14ac:dyDescent="0.2">
      <c r="A60" s="68">
        <v>630000</v>
      </c>
      <c r="B60" s="68" t="s">
        <v>654</v>
      </c>
      <c r="C60" s="69">
        <f t="shared" ref="C60" si="54">C61+C62</f>
        <v>52487500</v>
      </c>
    </row>
    <row r="61" spans="1:3" ht="18.75" customHeight="1" x14ac:dyDescent="0.2">
      <c r="A61" s="74">
        <v>631000</v>
      </c>
      <c r="B61" s="75" t="s">
        <v>122</v>
      </c>
      <c r="C61" s="76">
        <f t="shared" ref="C61" si="55">C228</f>
        <v>37850500</v>
      </c>
    </row>
    <row r="62" spans="1:3" ht="18.75" customHeight="1" x14ac:dyDescent="0.2">
      <c r="A62" s="59">
        <v>638000</v>
      </c>
      <c r="B62" s="20" t="s">
        <v>124</v>
      </c>
      <c r="C62" s="76">
        <f t="shared" ref="C62" si="56">C232</f>
        <v>14637000</v>
      </c>
    </row>
    <row r="63" spans="1:3" s="80" customFormat="1" ht="18.75" customHeight="1" x14ac:dyDescent="0.2">
      <c r="A63" s="77"/>
      <c r="B63" s="78" t="s">
        <v>580</v>
      </c>
      <c r="C63" s="79">
        <f t="shared" ref="C63" si="57">C41+C43</f>
        <v>-6.6666603088378906E-3</v>
      </c>
    </row>
    <row r="66" spans="1:3" s="83" customFormat="1" ht="37.5" customHeight="1" x14ac:dyDescent="0.3">
      <c r="A66" s="123" t="s">
        <v>592</v>
      </c>
      <c r="B66" s="123"/>
      <c r="C66" s="123"/>
    </row>
    <row r="67" spans="1:3" s="83" customFormat="1" x14ac:dyDescent="0.25">
      <c r="A67" s="84"/>
      <c r="B67" s="85"/>
      <c r="C67" s="86"/>
    </row>
    <row r="68" spans="1:3" ht="94.5" customHeight="1" x14ac:dyDescent="0.2">
      <c r="A68" s="64" t="s">
        <v>605</v>
      </c>
      <c r="B68" s="64" t="s">
        <v>19</v>
      </c>
      <c r="C68" s="65" t="s">
        <v>47</v>
      </c>
    </row>
    <row r="69" spans="1:3" x14ac:dyDescent="0.2">
      <c r="A69" s="71">
        <v>1</v>
      </c>
      <c r="B69" s="71">
        <v>2</v>
      </c>
      <c r="C69" s="72">
        <v>3</v>
      </c>
    </row>
    <row r="70" spans="1:3" s="83" customFormat="1" ht="18.75" customHeight="1" x14ac:dyDescent="0.25">
      <c r="A70" s="87" t="s">
        <v>585</v>
      </c>
      <c r="B70" s="88"/>
      <c r="C70" s="86">
        <f t="shared" ref="C70" si="58">C71+C83+C102</f>
        <v>2757558300</v>
      </c>
    </row>
    <row r="71" spans="1:3" s="83" customFormat="1" ht="18.75" customHeight="1" x14ac:dyDescent="0.25">
      <c r="A71" s="87">
        <v>710000</v>
      </c>
      <c r="B71" s="89" t="s">
        <v>627</v>
      </c>
      <c r="C71" s="86">
        <f t="shared" ref="C71" si="59">C72+C75+C77+C79+C81</f>
        <v>2549600000</v>
      </c>
    </row>
    <row r="72" spans="1:3" s="83" customFormat="1" ht="18.75" customHeight="1" x14ac:dyDescent="0.25">
      <c r="A72" s="90">
        <v>711000</v>
      </c>
      <c r="B72" s="90" t="s">
        <v>621</v>
      </c>
      <c r="C72" s="91">
        <f t="shared" ref="C72" si="60">SUM(C73:C74)</f>
        <v>393200000</v>
      </c>
    </row>
    <row r="73" spans="1:3" s="83" customFormat="1" ht="18.75" customHeight="1" x14ac:dyDescent="0.25">
      <c r="A73" s="92">
        <v>711100</v>
      </c>
      <c r="B73" s="93" t="s">
        <v>628</v>
      </c>
      <c r="C73" s="94">
        <v>184700000</v>
      </c>
    </row>
    <row r="74" spans="1:3" s="83" customFormat="1" ht="18.75" customHeight="1" x14ac:dyDescent="0.25">
      <c r="A74" s="92">
        <v>711200</v>
      </c>
      <c r="B74" s="95" t="s">
        <v>655</v>
      </c>
      <c r="C74" s="94">
        <v>208500000</v>
      </c>
    </row>
    <row r="75" spans="1:3" s="99" customFormat="1" ht="18.75" customHeight="1" x14ac:dyDescent="0.25">
      <c r="A75" s="96">
        <v>712000</v>
      </c>
      <c r="B75" s="97" t="s">
        <v>637</v>
      </c>
      <c r="C75" s="98">
        <f t="shared" ref="C75" si="61">C76</f>
        <v>830800000</v>
      </c>
    </row>
    <row r="76" spans="1:3" s="83" customFormat="1" ht="18.75" customHeight="1" x14ac:dyDescent="0.25">
      <c r="A76" s="92">
        <v>712100</v>
      </c>
      <c r="B76" s="95" t="s">
        <v>637</v>
      </c>
      <c r="C76" s="94">
        <v>830800000</v>
      </c>
    </row>
    <row r="77" spans="1:3" s="83" customFormat="1" ht="18.75" customHeight="1" x14ac:dyDescent="0.25">
      <c r="A77" s="96" t="s">
        <v>0</v>
      </c>
      <c r="B77" s="97" t="s">
        <v>611</v>
      </c>
      <c r="C77" s="91">
        <f t="shared" ref="C77" si="62">SUM(C78:C78)</f>
        <v>14700000</v>
      </c>
    </row>
    <row r="78" spans="1:3" s="83" customFormat="1" ht="18.75" customHeight="1" x14ac:dyDescent="0.25">
      <c r="A78" s="92">
        <v>714100</v>
      </c>
      <c r="B78" s="95" t="s">
        <v>611</v>
      </c>
      <c r="C78" s="94">
        <v>14700000</v>
      </c>
    </row>
    <row r="79" spans="1:3" s="83" customFormat="1" ht="18.75" customHeight="1" x14ac:dyDescent="0.25">
      <c r="A79" s="96">
        <v>715000</v>
      </c>
      <c r="B79" s="90" t="s">
        <v>612</v>
      </c>
      <c r="C79" s="91">
        <f t="shared" ref="C79" si="63">SUM(C80)</f>
        <v>25000000</v>
      </c>
    </row>
    <row r="80" spans="1:3" s="83" customFormat="1" ht="18.75" customHeight="1" x14ac:dyDescent="0.25">
      <c r="A80" s="92">
        <v>715100</v>
      </c>
      <c r="B80" s="95" t="s">
        <v>608</v>
      </c>
      <c r="C80" s="94">
        <v>25000000</v>
      </c>
    </row>
    <row r="81" spans="1:3" s="83" customFormat="1" ht="18.75" customHeight="1" x14ac:dyDescent="0.25">
      <c r="A81" s="96">
        <v>717000</v>
      </c>
      <c r="B81" s="90" t="s">
        <v>613</v>
      </c>
      <c r="C81" s="91">
        <f t="shared" ref="C81" si="64">SUM(C82)</f>
        <v>1285900000</v>
      </c>
    </row>
    <row r="82" spans="1:3" s="83" customFormat="1" ht="18.75" customHeight="1" x14ac:dyDescent="0.25">
      <c r="A82" s="92">
        <v>717100</v>
      </c>
      <c r="B82" s="93" t="s">
        <v>614</v>
      </c>
      <c r="C82" s="94">
        <v>1285900000</v>
      </c>
    </row>
    <row r="83" spans="1:3" s="82" customFormat="1" ht="18.75" customHeight="1" x14ac:dyDescent="0.25">
      <c r="A83" s="100">
        <v>720000</v>
      </c>
      <c r="B83" s="89" t="s">
        <v>629</v>
      </c>
      <c r="C83" s="101">
        <f t="shared" ref="C83" si="65">C84+C91+C96+C98+C100</f>
        <v>207678300</v>
      </c>
    </row>
    <row r="84" spans="1:3" s="83" customFormat="1" ht="18.75" customHeight="1" x14ac:dyDescent="0.25">
      <c r="A84" s="96">
        <v>721000</v>
      </c>
      <c r="B84" s="97" t="s">
        <v>623</v>
      </c>
      <c r="C84" s="98">
        <f t="shared" ref="C84" si="66">SUM(C85:C90)</f>
        <v>54208800</v>
      </c>
    </row>
    <row r="85" spans="1:3" s="83" customFormat="1" ht="18.75" customHeight="1" x14ac:dyDescent="0.25">
      <c r="A85" s="92">
        <v>721100</v>
      </c>
      <c r="B85" s="95" t="s">
        <v>687</v>
      </c>
      <c r="C85" s="94">
        <v>42195000</v>
      </c>
    </row>
    <row r="86" spans="1:3" s="83" customFormat="1" ht="18.75" customHeight="1" x14ac:dyDescent="0.25">
      <c r="A86" s="92">
        <v>721200</v>
      </c>
      <c r="B86" s="95" t="s">
        <v>630</v>
      </c>
      <c r="C86" s="94">
        <v>600000</v>
      </c>
    </row>
    <row r="87" spans="1:3" s="83" customFormat="1" ht="18.75" customHeight="1" x14ac:dyDescent="0.25">
      <c r="A87" s="92">
        <v>721300</v>
      </c>
      <c r="B87" s="95" t="s">
        <v>631</v>
      </c>
      <c r="C87" s="94">
        <v>1000000</v>
      </c>
    </row>
    <row r="88" spans="1:3" s="83" customFormat="1" ht="18.75" customHeight="1" x14ac:dyDescent="0.25">
      <c r="A88" s="92">
        <v>721400</v>
      </c>
      <c r="B88" s="95" t="s">
        <v>632</v>
      </c>
      <c r="C88" s="94">
        <v>0</v>
      </c>
    </row>
    <row r="89" spans="1:3" s="83" customFormat="1" ht="18.75" customHeight="1" x14ac:dyDescent="0.25">
      <c r="A89" s="92">
        <v>721500</v>
      </c>
      <c r="B89" s="95" t="s">
        <v>633</v>
      </c>
      <c r="C89" s="94">
        <v>10343800</v>
      </c>
    </row>
    <row r="90" spans="1:3" s="83" customFormat="1" ht="18.75" customHeight="1" x14ac:dyDescent="0.25">
      <c r="A90" s="92">
        <v>721600</v>
      </c>
      <c r="B90" s="95" t="s">
        <v>656</v>
      </c>
      <c r="C90" s="94">
        <v>70000</v>
      </c>
    </row>
    <row r="91" spans="1:3" s="83" customFormat="1" ht="18.75" customHeight="1" x14ac:dyDescent="0.25">
      <c r="A91" s="96">
        <v>722000</v>
      </c>
      <c r="B91" s="97" t="s">
        <v>624</v>
      </c>
      <c r="C91" s="98">
        <f t="shared" ref="C91" si="67">SUM(C92:C95)</f>
        <v>122216800</v>
      </c>
    </row>
    <row r="92" spans="1:3" s="83" customFormat="1" ht="18.75" customHeight="1" x14ac:dyDescent="0.25">
      <c r="A92" s="102">
        <v>722100</v>
      </c>
      <c r="B92" s="95" t="s">
        <v>609</v>
      </c>
      <c r="C92" s="103">
        <v>24900000</v>
      </c>
    </row>
    <row r="93" spans="1:3" s="83" customFormat="1" ht="18.75" customHeight="1" x14ac:dyDescent="0.25">
      <c r="A93" s="102">
        <v>722200</v>
      </c>
      <c r="B93" s="95" t="s">
        <v>615</v>
      </c>
      <c r="C93" s="103">
        <v>16400000</v>
      </c>
    </row>
    <row r="94" spans="1:3" s="83" customFormat="1" ht="18.75" customHeight="1" x14ac:dyDescent="0.25">
      <c r="A94" s="102">
        <v>722400</v>
      </c>
      <c r="B94" s="95" t="s">
        <v>606</v>
      </c>
      <c r="C94" s="103">
        <v>56947700</v>
      </c>
    </row>
    <row r="95" spans="1:3" s="83" customFormat="1" ht="18.75" customHeight="1" x14ac:dyDescent="0.25">
      <c r="A95" s="102">
        <v>722500</v>
      </c>
      <c r="B95" s="95" t="s">
        <v>634</v>
      </c>
      <c r="C95" s="103">
        <v>23969100</v>
      </c>
    </row>
    <row r="96" spans="1:3" s="83" customFormat="1" ht="18.75" customHeight="1" x14ac:dyDescent="0.25">
      <c r="A96" s="96" t="s">
        <v>4</v>
      </c>
      <c r="B96" s="97" t="s">
        <v>684</v>
      </c>
      <c r="C96" s="91">
        <f t="shared" ref="C96" si="68">SUM(C97)</f>
        <v>20200000</v>
      </c>
    </row>
    <row r="97" spans="1:3" s="83" customFormat="1" ht="18.75" customHeight="1" x14ac:dyDescent="0.25">
      <c r="A97" s="102">
        <v>723100</v>
      </c>
      <c r="B97" s="95" t="s">
        <v>684</v>
      </c>
      <c r="C97" s="103">
        <v>20200000</v>
      </c>
    </row>
    <row r="98" spans="1:3" s="99" customFormat="1" x14ac:dyDescent="0.25">
      <c r="A98" s="96">
        <v>728000</v>
      </c>
      <c r="B98" s="97" t="s">
        <v>638</v>
      </c>
      <c r="C98" s="91">
        <f t="shared" ref="C98" si="69">C99</f>
        <v>7402700</v>
      </c>
    </row>
    <row r="99" spans="1:3" s="83" customFormat="1" ht="18.75" customHeight="1" x14ac:dyDescent="0.25">
      <c r="A99" s="102">
        <v>728100</v>
      </c>
      <c r="B99" s="95" t="s">
        <v>657</v>
      </c>
      <c r="C99" s="103">
        <v>7402700</v>
      </c>
    </row>
    <row r="100" spans="1:3" s="105" customFormat="1" ht="18.75" customHeight="1" x14ac:dyDescent="0.2">
      <c r="A100" s="104">
        <v>729000</v>
      </c>
      <c r="B100" s="97" t="s">
        <v>625</v>
      </c>
      <c r="C100" s="91">
        <f t="shared" ref="C100" si="70">SUM(C101)</f>
        <v>3650000</v>
      </c>
    </row>
    <row r="101" spans="1:3" s="83" customFormat="1" ht="18.75" customHeight="1" x14ac:dyDescent="0.25">
      <c r="A101" s="102">
        <v>729100</v>
      </c>
      <c r="B101" s="95" t="s">
        <v>625</v>
      </c>
      <c r="C101" s="103">
        <v>3650000</v>
      </c>
    </row>
    <row r="102" spans="1:3" s="83" customFormat="1" ht="18.75" customHeight="1" x14ac:dyDescent="0.25">
      <c r="A102" s="100">
        <v>780000</v>
      </c>
      <c r="B102" s="89" t="s">
        <v>658</v>
      </c>
      <c r="C102" s="86">
        <f t="shared" ref="C102" si="71">C103+C109</f>
        <v>280000</v>
      </c>
    </row>
    <row r="103" spans="1:3" s="99" customFormat="1" ht="18.75" customHeight="1" x14ac:dyDescent="0.25">
      <c r="A103" s="96">
        <v>787000</v>
      </c>
      <c r="B103" s="97" t="s">
        <v>327</v>
      </c>
      <c r="C103" s="91">
        <f t="shared" ref="C103" si="72">SUM(C104:C108)</f>
        <v>200000</v>
      </c>
    </row>
    <row r="104" spans="1:3" s="83" customFormat="1" ht="18.75" customHeight="1" x14ac:dyDescent="0.25">
      <c r="A104" s="102">
        <v>787100</v>
      </c>
      <c r="B104" s="95" t="s">
        <v>618</v>
      </c>
      <c r="C104" s="103">
        <v>0</v>
      </c>
    </row>
    <row r="105" spans="1:3" s="83" customFormat="1" ht="18.75" customHeight="1" x14ac:dyDescent="0.25">
      <c r="A105" s="92">
        <v>787200</v>
      </c>
      <c r="B105" s="95" t="s">
        <v>619</v>
      </c>
      <c r="C105" s="103">
        <v>0</v>
      </c>
    </row>
    <row r="106" spans="1:3" s="83" customFormat="1" ht="18.75" customHeight="1" x14ac:dyDescent="0.25">
      <c r="A106" s="102">
        <v>787300</v>
      </c>
      <c r="B106" s="95" t="s">
        <v>659</v>
      </c>
      <c r="C106" s="103">
        <v>200000</v>
      </c>
    </row>
    <row r="107" spans="1:3" s="83" customFormat="1" ht="18.75" customHeight="1" x14ac:dyDescent="0.25">
      <c r="A107" s="102">
        <v>787400</v>
      </c>
      <c r="B107" s="95" t="s">
        <v>660</v>
      </c>
      <c r="C107" s="103">
        <v>0</v>
      </c>
    </row>
    <row r="108" spans="1:3" s="83" customFormat="1" ht="18.75" customHeight="1" x14ac:dyDescent="0.25">
      <c r="A108" s="102">
        <v>787900</v>
      </c>
      <c r="B108" s="95" t="s">
        <v>661</v>
      </c>
      <c r="C108" s="103">
        <v>0</v>
      </c>
    </row>
    <row r="109" spans="1:3" s="83" customFormat="1" ht="18.75" customHeight="1" x14ac:dyDescent="0.25">
      <c r="A109" s="96">
        <v>788000</v>
      </c>
      <c r="B109" s="97" t="s">
        <v>140</v>
      </c>
      <c r="C109" s="86">
        <f t="shared" ref="C109" si="73">C110</f>
        <v>80000</v>
      </c>
    </row>
    <row r="110" spans="1:3" s="83" customFormat="1" ht="18.75" customHeight="1" x14ac:dyDescent="0.25">
      <c r="A110" s="102">
        <v>788100</v>
      </c>
      <c r="B110" s="95" t="s">
        <v>140</v>
      </c>
      <c r="C110" s="103">
        <v>80000</v>
      </c>
    </row>
    <row r="111" spans="1:3" s="83" customFormat="1" ht="18.75" customHeight="1" x14ac:dyDescent="0.25">
      <c r="A111" s="96"/>
      <c r="B111" s="95"/>
      <c r="C111" s="98"/>
    </row>
    <row r="112" spans="1:3" s="83" customFormat="1" ht="18.75" customHeight="1" x14ac:dyDescent="0.25">
      <c r="A112" s="100" t="s">
        <v>593</v>
      </c>
      <c r="B112" s="95"/>
      <c r="C112" s="101">
        <f t="shared" ref="C112:C113" si="74">C113</f>
        <v>0</v>
      </c>
    </row>
    <row r="113" spans="1:3" s="83" customFormat="1" ht="18.75" customHeight="1" x14ac:dyDescent="0.25">
      <c r="A113" s="100">
        <v>810000</v>
      </c>
      <c r="B113" s="85" t="s">
        <v>662</v>
      </c>
      <c r="C113" s="101">
        <f t="shared" si="74"/>
        <v>0</v>
      </c>
    </row>
    <row r="114" spans="1:3" s="83" customFormat="1" ht="18.75" customHeight="1" x14ac:dyDescent="0.25">
      <c r="A114" s="96">
        <v>811000</v>
      </c>
      <c r="B114" s="97" t="s">
        <v>663</v>
      </c>
      <c r="C114" s="98">
        <f t="shared" ref="C114" si="75">SUM(C115:C116)</f>
        <v>0</v>
      </c>
    </row>
    <row r="115" spans="1:3" s="83" customFormat="1" ht="18.75" customHeight="1" x14ac:dyDescent="0.25">
      <c r="A115" s="92">
        <v>811100</v>
      </c>
      <c r="B115" s="95" t="s">
        <v>664</v>
      </c>
      <c r="C115" s="94">
        <v>0</v>
      </c>
    </row>
    <row r="116" spans="1:3" s="83" customFormat="1" ht="18.75" customHeight="1" x14ac:dyDescent="0.25">
      <c r="A116" s="92">
        <v>811200</v>
      </c>
      <c r="B116" s="95" t="s">
        <v>665</v>
      </c>
      <c r="C116" s="94">
        <v>0</v>
      </c>
    </row>
    <row r="117" spans="1:3" s="106" customFormat="1" ht="18.75" customHeight="1" x14ac:dyDescent="0.25">
      <c r="A117" s="77"/>
      <c r="B117" s="78" t="s">
        <v>594</v>
      </c>
      <c r="C117" s="79">
        <f t="shared" ref="C117" si="76">C70+C112</f>
        <v>2757558300</v>
      </c>
    </row>
    <row r="120" spans="1:3" s="21" customFormat="1" ht="37.5" customHeight="1" x14ac:dyDescent="0.2">
      <c r="A120" s="122" t="s">
        <v>595</v>
      </c>
      <c r="B120" s="122"/>
      <c r="C120" s="122"/>
    </row>
    <row r="121" spans="1:3" s="21" customFormat="1" x14ac:dyDescent="0.2">
      <c r="A121" s="107"/>
      <c r="B121" s="108"/>
      <c r="C121" s="9"/>
    </row>
    <row r="122" spans="1:3" ht="94.5" customHeight="1" x14ac:dyDescent="0.2">
      <c r="A122" s="64" t="s">
        <v>18</v>
      </c>
      <c r="B122" s="64" t="s">
        <v>19</v>
      </c>
      <c r="C122" s="65" t="s">
        <v>47</v>
      </c>
    </row>
    <row r="123" spans="1:3" x14ac:dyDescent="0.2">
      <c r="A123" s="71">
        <v>1</v>
      </c>
      <c r="B123" s="71">
        <v>2</v>
      </c>
      <c r="C123" s="72">
        <v>3</v>
      </c>
    </row>
    <row r="124" spans="1:3" s="4" customFormat="1" ht="18.75" customHeight="1" x14ac:dyDescent="0.2">
      <c r="A124" s="13" t="s">
        <v>586</v>
      </c>
      <c r="B124" s="109"/>
      <c r="C124" s="9">
        <f t="shared" ref="C124" si="77">C125+C163+C170</f>
        <v>2520938600.0066667</v>
      </c>
    </row>
    <row r="125" spans="1:3" s="4" customFormat="1" ht="18.75" customHeight="1" x14ac:dyDescent="0.2">
      <c r="A125" s="110">
        <v>410000</v>
      </c>
      <c r="B125" s="109" t="s">
        <v>85</v>
      </c>
      <c r="C125" s="9">
        <f t="shared" ref="C125" si="78">C126+C131+C141+C148+C150+C153+C156+C158+C161</f>
        <v>2367724600.0066667</v>
      </c>
    </row>
    <row r="126" spans="1:3" s="4" customFormat="1" ht="18.75" customHeight="1" x14ac:dyDescent="0.2">
      <c r="A126" s="23">
        <v>411000</v>
      </c>
      <c r="B126" s="24" t="s">
        <v>322</v>
      </c>
      <c r="C126" s="25">
        <f t="shared" ref="C126" si="79">SUM(C127:C130)</f>
        <v>721436100.00666666</v>
      </c>
    </row>
    <row r="127" spans="1:3" s="4" customFormat="1" ht="18.75" customHeight="1" x14ac:dyDescent="0.2">
      <c r="A127" s="26">
        <v>411100</v>
      </c>
      <c r="B127" s="27" t="s">
        <v>86</v>
      </c>
      <c r="C127" s="28">
        <v>680432800</v>
      </c>
    </row>
    <row r="128" spans="1:3" s="4" customFormat="1" ht="18.75" customHeight="1" x14ac:dyDescent="0.2">
      <c r="A128" s="26">
        <v>411200</v>
      </c>
      <c r="B128" s="27" t="s">
        <v>364</v>
      </c>
      <c r="C128" s="28">
        <v>18869200</v>
      </c>
    </row>
    <row r="129" spans="1:3" s="4" customFormat="1" ht="18.75" customHeight="1" x14ac:dyDescent="0.2">
      <c r="A129" s="26">
        <v>411300</v>
      </c>
      <c r="B129" s="27" t="s">
        <v>87</v>
      </c>
      <c r="C129" s="28">
        <v>15627700</v>
      </c>
    </row>
    <row r="130" spans="1:3" s="4" customFormat="1" ht="18.75" customHeight="1" x14ac:dyDescent="0.2">
      <c r="A130" s="26">
        <v>411400</v>
      </c>
      <c r="B130" s="27" t="s">
        <v>88</v>
      </c>
      <c r="C130" s="28">
        <v>6506400.0066666668</v>
      </c>
    </row>
    <row r="131" spans="1:3" s="4" customFormat="1" ht="18.75" customHeight="1" x14ac:dyDescent="0.2">
      <c r="A131" s="23">
        <v>412000</v>
      </c>
      <c r="B131" s="29" t="s">
        <v>365</v>
      </c>
      <c r="C131" s="25">
        <f t="shared" ref="C131" si="80">SUM(C132:C140)</f>
        <v>103454100</v>
      </c>
    </row>
    <row r="132" spans="1:3" s="4" customFormat="1" ht="18.75" customHeight="1" x14ac:dyDescent="0.2">
      <c r="A132" s="26">
        <v>412100</v>
      </c>
      <c r="B132" s="27" t="s">
        <v>89</v>
      </c>
      <c r="C132" s="28">
        <v>4512450</v>
      </c>
    </row>
    <row r="133" spans="1:3" s="4" customFormat="1" ht="18.75" customHeight="1" x14ac:dyDescent="0.2">
      <c r="A133" s="26">
        <v>412200</v>
      </c>
      <c r="B133" s="27" t="s">
        <v>366</v>
      </c>
      <c r="C133" s="28">
        <v>28546750</v>
      </c>
    </row>
    <row r="134" spans="1:3" s="4" customFormat="1" ht="18.75" customHeight="1" x14ac:dyDescent="0.2">
      <c r="A134" s="26">
        <v>412300</v>
      </c>
      <c r="B134" s="27" t="s">
        <v>90</v>
      </c>
      <c r="C134" s="28">
        <v>6356800</v>
      </c>
    </row>
    <row r="135" spans="1:3" s="4" customFormat="1" ht="18.75" customHeight="1" x14ac:dyDescent="0.2">
      <c r="A135" s="26">
        <v>412400</v>
      </c>
      <c r="B135" s="27" t="s">
        <v>91</v>
      </c>
      <c r="C135" s="28">
        <v>1767100</v>
      </c>
    </row>
    <row r="136" spans="1:3" s="4" customFormat="1" ht="18.75" customHeight="1" x14ac:dyDescent="0.2">
      <c r="A136" s="26">
        <v>412500</v>
      </c>
      <c r="B136" s="27" t="s">
        <v>92</v>
      </c>
      <c r="C136" s="28">
        <v>6747300</v>
      </c>
    </row>
    <row r="137" spans="1:3" s="4" customFormat="1" ht="18.75" customHeight="1" x14ac:dyDescent="0.2">
      <c r="A137" s="26">
        <v>412600</v>
      </c>
      <c r="B137" s="27" t="s">
        <v>367</v>
      </c>
      <c r="C137" s="28">
        <v>6860700</v>
      </c>
    </row>
    <row r="138" spans="1:3" s="4" customFormat="1" ht="18.75" customHeight="1" x14ac:dyDescent="0.2">
      <c r="A138" s="26">
        <v>412700</v>
      </c>
      <c r="B138" s="27" t="s">
        <v>323</v>
      </c>
      <c r="C138" s="28">
        <v>23189500</v>
      </c>
    </row>
    <row r="139" spans="1:3" s="4" customFormat="1" ht="18.75" customHeight="1" x14ac:dyDescent="0.2">
      <c r="A139" s="26">
        <v>412800</v>
      </c>
      <c r="B139" s="27" t="s">
        <v>368</v>
      </c>
      <c r="C139" s="28">
        <v>64000</v>
      </c>
    </row>
    <row r="140" spans="1:3" s="4" customFormat="1" ht="18.75" customHeight="1" x14ac:dyDescent="0.2">
      <c r="A140" s="26">
        <v>412900</v>
      </c>
      <c r="B140" s="27" t="s">
        <v>635</v>
      </c>
      <c r="C140" s="28">
        <v>25409500</v>
      </c>
    </row>
    <row r="141" spans="1:3" s="49" customFormat="1" ht="18.75" customHeight="1" x14ac:dyDescent="0.2">
      <c r="A141" s="23">
        <v>413000</v>
      </c>
      <c r="B141" s="29" t="s">
        <v>459</v>
      </c>
      <c r="C141" s="25">
        <f t="shared" ref="C141" si="81">SUM(C142:C147)</f>
        <v>103767600</v>
      </c>
    </row>
    <row r="142" spans="1:3" s="21" customFormat="1" ht="18.75" customHeight="1" x14ac:dyDescent="0.2">
      <c r="A142" s="19">
        <v>413100</v>
      </c>
      <c r="B142" s="27" t="s">
        <v>636</v>
      </c>
      <c r="C142" s="28">
        <v>42874500</v>
      </c>
    </row>
    <row r="143" spans="1:3" s="49" customFormat="1" ht="18.75" customHeight="1" x14ac:dyDescent="0.2">
      <c r="A143" s="19">
        <v>413300</v>
      </c>
      <c r="B143" s="27" t="s">
        <v>110</v>
      </c>
      <c r="C143" s="28">
        <v>13189200</v>
      </c>
    </row>
    <row r="144" spans="1:3" s="21" customFormat="1" ht="18.75" customHeight="1" x14ac:dyDescent="0.2">
      <c r="A144" s="19">
        <v>413400</v>
      </c>
      <c r="B144" s="27" t="s">
        <v>109</v>
      </c>
      <c r="C144" s="28">
        <v>44998900</v>
      </c>
    </row>
    <row r="145" spans="1:3" s="21" customFormat="1" ht="18.75" customHeight="1" x14ac:dyDescent="0.2">
      <c r="A145" s="19">
        <v>413700</v>
      </c>
      <c r="B145" s="27" t="s">
        <v>573</v>
      </c>
      <c r="C145" s="28">
        <v>2586800</v>
      </c>
    </row>
    <row r="146" spans="1:3" s="21" customFormat="1" ht="18.75" customHeight="1" x14ac:dyDescent="0.2">
      <c r="A146" s="19">
        <v>413800</v>
      </c>
      <c r="B146" s="27" t="s">
        <v>275</v>
      </c>
      <c r="C146" s="28">
        <v>20000</v>
      </c>
    </row>
    <row r="147" spans="1:3" s="21" customFormat="1" ht="18.75" customHeight="1" x14ac:dyDescent="0.2">
      <c r="A147" s="19">
        <v>413900</v>
      </c>
      <c r="B147" s="27" t="s">
        <v>101</v>
      </c>
      <c r="C147" s="28">
        <v>98200</v>
      </c>
    </row>
    <row r="148" spans="1:3" s="21" customFormat="1" ht="18.75" customHeight="1" x14ac:dyDescent="0.2">
      <c r="A148" s="23">
        <v>414000</v>
      </c>
      <c r="B148" s="29" t="s">
        <v>136</v>
      </c>
      <c r="C148" s="25">
        <f t="shared" ref="C148" si="82">SUM(C149)</f>
        <v>111270000</v>
      </c>
    </row>
    <row r="149" spans="1:3" s="21" customFormat="1" ht="18.75" customHeight="1" x14ac:dyDescent="0.2">
      <c r="A149" s="26">
        <v>414100</v>
      </c>
      <c r="B149" s="27" t="s">
        <v>136</v>
      </c>
      <c r="C149" s="28">
        <v>111270000</v>
      </c>
    </row>
    <row r="150" spans="1:3" s="21" customFormat="1" ht="18.75" customHeight="1" x14ac:dyDescent="0.2">
      <c r="A150" s="23">
        <v>415000</v>
      </c>
      <c r="B150" s="29" t="s">
        <v>21</v>
      </c>
      <c r="C150" s="25">
        <f t="shared" ref="C150" si="83">SUM(C151:C152)</f>
        <v>39358600</v>
      </c>
    </row>
    <row r="151" spans="1:3" s="21" customFormat="1" ht="18.75" customHeight="1" x14ac:dyDescent="0.2">
      <c r="A151" s="26">
        <v>415100</v>
      </c>
      <c r="B151" s="27" t="s">
        <v>616</v>
      </c>
      <c r="C151" s="28">
        <v>3047900</v>
      </c>
    </row>
    <row r="152" spans="1:3" s="21" customFormat="1" ht="18.75" customHeight="1" x14ac:dyDescent="0.2">
      <c r="A152" s="26">
        <v>415200</v>
      </c>
      <c r="B152" s="27" t="s">
        <v>62</v>
      </c>
      <c r="C152" s="28">
        <v>36310700</v>
      </c>
    </row>
    <row r="153" spans="1:3" s="21" customFormat="1" ht="18.75" customHeight="1" x14ac:dyDescent="0.2">
      <c r="A153" s="23">
        <v>416000</v>
      </c>
      <c r="B153" s="29" t="s">
        <v>373</v>
      </c>
      <c r="C153" s="25">
        <f t="shared" ref="C153" si="84">SUM(C154:C155)</f>
        <v>229564400</v>
      </c>
    </row>
    <row r="154" spans="1:3" s="21" customFormat="1" ht="18.75" customHeight="1" x14ac:dyDescent="0.2">
      <c r="A154" s="26">
        <v>416100</v>
      </c>
      <c r="B154" s="27" t="s">
        <v>688</v>
      </c>
      <c r="C154" s="28">
        <v>221264400</v>
      </c>
    </row>
    <row r="155" spans="1:3" s="21" customFormat="1" x14ac:dyDescent="0.2">
      <c r="A155" s="26">
        <v>416300</v>
      </c>
      <c r="B155" s="27" t="s">
        <v>689</v>
      </c>
      <c r="C155" s="28">
        <v>8300000</v>
      </c>
    </row>
    <row r="156" spans="1:3" s="21" customFormat="1" ht="18.75" customHeight="1" x14ac:dyDescent="0.2">
      <c r="A156" s="23">
        <v>417000</v>
      </c>
      <c r="B156" s="29" t="s">
        <v>546</v>
      </c>
      <c r="C156" s="25">
        <f t="shared" ref="C156" si="85">SUM(C157:C157)</f>
        <v>1050000000</v>
      </c>
    </row>
    <row r="157" spans="1:3" s="21" customFormat="1" ht="18.75" customHeight="1" x14ac:dyDescent="0.2">
      <c r="A157" s="26">
        <v>417100</v>
      </c>
      <c r="B157" s="27" t="s">
        <v>68</v>
      </c>
      <c r="C157" s="28">
        <v>1050000000</v>
      </c>
    </row>
    <row r="158" spans="1:3" s="4" customFormat="1" ht="31.5" x14ac:dyDescent="0.2">
      <c r="A158" s="23">
        <v>418000</v>
      </c>
      <c r="B158" s="29" t="s">
        <v>379</v>
      </c>
      <c r="C158" s="25">
        <f t="shared" ref="C158" si="86">C160+C159</f>
        <v>136800</v>
      </c>
    </row>
    <row r="159" spans="1:3" s="21" customFormat="1" ht="18.75" customHeight="1" x14ac:dyDescent="0.2">
      <c r="A159" s="59">
        <v>418200</v>
      </c>
      <c r="B159" s="20" t="s">
        <v>138</v>
      </c>
      <c r="C159" s="28">
        <v>1000</v>
      </c>
    </row>
    <row r="160" spans="1:3" s="21" customFormat="1" ht="18.75" customHeight="1" x14ac:dyDescent="0.2">
      <c r="A160" s="19">
        <v>418400</v>
      </c>
      <c r="B160" s="20" t="s">
        <v>129</v>
      </c>
      <c r="C160" s="28">
        <v>135800</v>
      </c>
    </row>
    <row r="161" spans="1:3" s="49" customFormat="1" ht="18.75" customHeight="1" x14ac:dyDescent="0.2">
      <c r="A161" s="23">
        <v>419000</v>
      </c>
      <c r="B161" s="29" t="s">
        <v>387</v>
      </c>
      <c r="C161" s="25">
        <f t="shared" ref="C161" si="87">C162</f>
        <v>8737000</v>
      </c>
    </row>
    <row r="162" spans="1:3" s="21" customFormat="1" ht="18.75" customHeight="1" x14ac:dyDescent="0.2">
      <c r="A162" s="26">
        <v>419100</v>
      </c>
      <c r="B162" s="27" t="s">
        <v>387</v>
      </c>
      <c r="C162" s="28">
        <v>8737000</v>
      </c>
    </row>
    <row r="163" spans="1:3" s="21" customFormat="1" ht="18.75" customHeight="1" x14ac:dyDescent="0.2">
      <c r="A163" s="110">
        <v>480000</v>
      </c>
      <c r="B163" s="109" t="s">
        <v>139</v>
      </c>
      <c r="C163" s="9">
        <f t="shared" ref="C163" si="88">C164+C168</f>
        <v>149774000</v>
      </c>
    </row>
    <row r="164" spans="1:3" s="21" customFormat="1" ht="18.75" customHeight="1" x14ac:dyDescent="0.2">
      <c r="A164" s="23">
        <v>487000</v>
      </c>
      <c r="B164" s="29" t="s">
        <v>327</v>
      </c>
      <c r="C164" s="25">
        <f t="shared" ref="C164" si="89">SUM(C165:C167)</f>
        <v>110942400</v>
      </c>
    </row>
    <row r="165" spans="1:3" s="21" customFormat="1" ht="18.75" customHeight="1" x14ac:dyDescent="0.2">
      <c r="A165" s="26">
        <v>487100</v>
      </c>
      <c r="B165" s="27" t="s">
        <v>685</v>
      </c>
      <c r="C165" s="28">
        <v>108700</v>
      </c>
    </row>
    <row r="166" spans="1:3" s="21" customFormat="1" ht="18.75" customHeight="1" x14ac:dyDescent="0.2">
      <c r="A166" s="38">
        <v>487300</v>
      </c>
      <c r="B166" s="27" t="s">
        <v>666</v>
      </c>
      <c r="C166" s="28">
        <v>28704500</v>
      </c>
    </row>
    <row r="167" spans="1:3" s="21" customFormat="1" ht="18.75" customHeight="1" x14ac:dyDescent="0.2">
      <c r="A167" s="26">
        <v>487400</v>
      </c>
      <c r="B167" s="26" t="s">
        <v>150</v>
      </c>
      <c r="C167" s="28">
        <v>82129200</v>
      </c>
    </row>
    <row r="168" spans="1:3" s="21" customFormat="1" ht="18.75" customHeight="1" x14ac:dyDescent="0.2">
      <c r="A168" s="23">
        <v>488000</v>
      </c>
      <c r="B168" s="29" t="s">
        <v>140</v>
      </c>
      <c r="C168" s="25">
        <f t="shared" ref="C168" si="90">SUM(C169)</f>
        <v>38831600</v>
      </c>
    </row>
    <row r="169" spans="1:3" s="21" customFormat="1" ht="18.75" customHeight="1" x14ac:dyDescent="0.2">
      <c r="A169" s="26">
        <v>488100</v>
      </c>
      <c r="B169" s="27" t="s">
        <v>140</v>
      </c>
      <c r="C169" s="28">
        <v>38831600</v>
      </c>
    </row>
    <row r="170" spans="1:3" s="4" customFormat="1" ht="18.75" customHeight="1" x14ac:dyDescent="0.2">
      <c r="A170" s="50" t="s">
        <v>1</v>
      </c>
      <c r="B170" s="29" t="s">
        <v>71</v>
      </c>
      <c r="C170" s="25">
        <f t="shared" ref="C170" si="91">SUM(C171)</f>
        <v>3440000</v>
      </c>
    </row>
    <row r="171" spans="1:3" s="21" customFormat="1" ht="18.75" customHeight="1" x14ac:dyDescent="0.2">
      <c r="A171" s="59" t="s">
        <v>1</v>
      </c>
      <c r="B171" s="27" t="s">
        <v>71</v>
      </c>
      <c r="C171" s="28">
        <v>3440000</v>
      </c>
    </row>
    <row r="172" spans="1:3" s="21" customFormat="1" ht="18.75" customHeight="1" x14ac:dyDescent="0.2">
      <c r="A172" s="16" t="s">
        <v>596</v>
      </c>
      <c r="B172" s="27"/>
      <c r="C172" s="9">
        <f>C173+C186</f>
        <v>97423200</v>
      </c>
    </row>
    <row r="173" spans="1:3" s="4" customFormat="1" ht="18.75" customHeight="1" x14ac:dyDescent="0.2">
      <c r="A173" s="110">
        <v>510000</v>
      </c>
      <c r="B173" s="109" t="s">
        <v>116</v>
      </c>
      <c r="C173" s="9">
        <f>C174+C180+C182+C184</f>
        <v>96978200</v>
      </c>
    </row>
    <row r="174" spans="1:3" s="21" customFormat="1" ht="18.75" customHeight="1" x14ac:dyDescent="0.2">
      <c r="A174" s="23">
        <v>511000</v>
      </c>
      <c r="B174" s="29" t="s">
        <v>117</v>
      </c>
      <c r="C174" s="25">
        <f>SUM(C175:C179)</f>
        <v>89457900</v>
      </c>
    </row>
    <row r="175" spans="1:3" s="4" customFormat="1" ht="18.75" customHeight="1" x14ac:dyDescent="0.2">
      <c r="A175" s="38">
        <v>511100</v>
      </c>
      <c r="B175" s="27" t="s">
        <v>156</v>
      </c>
      <c r="C175" s="28">
        <v>42264000</v>
      </c>
    </row>
    <row r="176" spans="1:3" s="4" customFormat="1" ht="18.75" customHeight="1" x14ac:dyDescent="0.2">
      <c r="A176" s="26">
        <v>511200</v>
      </c>
      <c r="B176" s="27" t="s">
        <v>118</v>
      </c>
      <c r="C176" s="28">
        <v>35133500</v>
      </c>
    </row>
    <row r="177" spans="1:3" s="4" customFormat="1" ht="18.75" customHeight="1" x14ac:dyDescent="0.2">
      <c r="A177" s="26">
        <v>511300</v>
      </c>
      <c r="B177" s="27" t="s">
        <v>119</v>
      </c>
      <c r="C177" s="28">
        <v>10648900</v>
      </c>
    </row>
    <row r="178" spans="1:3" s="4" customFormat="1" ht="18.75" customHeight="1" x14ac:dyDescent="0.2">
      <c r="A178" s="26">
        <v>511400</v>
      </c>
      <c r="B178" s="27" t="s">
        <v>127</v>
      </c>
      <c r="C178" s="28">
        <v>17900</v>
      </c>
    </row>
    <row r="179" spans="1:3" s="21" customFormat="1" ht="18.75" customHeight="1" x14ac:dyDescent="0.2">
      <c r="A179" s="26">
        <v>511700</v>
      </c>
      <c r="B179" s="27" t="s">
        <v>176</v>
      </c>
      <c r="C179" s="28">
        <v>1393600</v>
      </c>
    </row>
    <row r="180" spans="1:3" s="21" customFormat="1" ht="18.75" customHeight="1" x14ac:dyDescent="0.2">
      <c r="A180" s="23">
        <v>513000</v>
      </c>
      <c r="B180" s="29" t="s">
        <v>142</v>
      </c>
      <c r="C180" s="25">
        <f t="shared" ref="C180" si="92">SUM(C181:C181)</f>
        <v>2075400</v>
      </c>
    </row>
    <row r="181" spans="1:3" s="21" customFormat="1" ht="18.75" customHeight="1" x14ac:dyDescent="0.2">
      <c r="A181" s="26">
        <v>513700</v>
      </c>
      <c r="B181" s="27" t="s">
        <v>249</v>
      </c>
      <c r="C181" s="28">
        <v>2075400</v>
      </c>
    </row>
    <row r="182" spans="1:3" s="21" customFormat="1" ht="18.75" customHeight="1" x14ac:dyDescent="0.2">
      <c r="A182" s="23">
        <v>516000</v>
      </c>
      <c r="B182" s="29" t="s">
        <v>120</v>
      </c>
      <c r="C182" s="25">
        <f t="shared" ref="C182" si="93">SUM(C183)</f>
        <v>5404900</v>
      </c>
    </row>
    <row r="183" spans="1:3" s="49" customFormat="1" ht="18.75" customHeight="1" x14ac:dyDescent="0.2">
      <c r="A183" s="26">
        <v>516100</v>
      </c>
      <c r="B183" s="27" t="s">
        <v>120</v>
      </c>
      <c r="C183" s="28">
        <v>5404900</v>
      </c>
    </row>
    <row r="184" spans="1:3" s="49" customFormat="1" ht="18.75" customHeight="1" x14ac:dyDescent="0.2">
      <c r="A184" s="37">
        <v>518000</v>
      </c>
      <c r="B184" s="37" t="s">
        <v>159</v>
      </c>
      <c r="C184" s="25">
        <f t="shared" ref="C184" si="94">C185</f>
        <v>40000</v>
      </c>
    </row>
    <row r="185" spans="1:3" s="49" customFormat="1" ht="18.75" customHeight="1" x14ac:dyDescent="0.2">
      <c r="A185" s="111">
        <v>518100</v>
      </c>
      <c r="B185" s="20" t="s">
        <v>159</v>
      </c>
      <c r="C185" s="28">
        <v>40000</v>
      </c>
    </row>
    <row r="186" spans="1:3" s="31" customFormat="1" ht="31.5" x14ac:dyDescent="0.2">
      <c r="A186" s="23">
        <v>580000</v>
      </c>
      <c r="B186" s="29" t="s">
        <v>193</v>
      </c>
      <c r="C186" s="25">
        <f>C187</f>
        <v>445000</v>
      </c>
    </row>
    <row r="187" spans="1:3" s="49" customFormat="1" ht="18.75" customHeight="1" x14ac:dyDescent="0.2">
      <c r="A187" s="50">
        <v>581000</v>
      </c>
      <c r="B187" s="37" t="s">
        <v>194</v>
      </c>
      <c r="C187" s="25">
        <f>C188</f>
        <v>445000</v>
      </c>
    </row>
    <row r="188" spans="1:3" s="49" customFormat="1" ht="18.75" customHeight="1" x14ac:dyDescent="0.2">
      <c r="A188" s="19">
        <v>581200</v>
      </c>
      <c r="B188" s="20" t="s">
        <v>195</v>
      </c>
      <c r="C188" s="28">
        <v>445000</v>
      </c>
    </row>
    <row r="189" spans="1:3" s="112" customFormat="1" ht="18.75" customHeight="1" x14ac:dyDescent="0.2">
      <c r="A189" s="77"/>
      <c r="B189" s="78" t="s">
        <v>597</v>
      </c>
      <c r="C189" s="79">
        <f>C124+C172</f>
        <v>2618361800.0066667</v>
      </c>
    </row>
    <row r="190" spans="1:3" s="4" customFormat="1" x14ac:dyDescent="0.2">
      <c r="A190" s="26"/>
      <c r="B190" s="27"/>
      <c r="C190" s="28"/>
    </row>
    <row r="191" spans="1:3" s="4" customFormat="1" x14ac:dyDescent="0.2">
      <c r="A191" s="26"/>
      <c r="B191" s="27"/>
      <c r="C191" s="28"/>
    </row>
    <row r="192" spans="1:3" s="4" customFormat="1" ht="18.75" x14ac:dyDescent="0.2">
      <c r="A192" s="66" t="s">
        <v>581</v>
      </c>
      <c r="B192" s="27"/>
      <c r="C192" s="28"/>
    </row>
    <row r="193" spans="1:3" s="4" customFormat="1" x14ac:dyDescent="0.2">
      <c r="A193" s="26"/>
      <c r="B193" s="27"/>
      <c r="C193" s="28"/>
    </row>
    <row r="194" spans="1:3" ht="94.5" customHeight="1" x14ac:dyDescent="0.2">
      <c r="A194" s="64" t="s">
        <v>18</v>
      </c>
      <c r="B194" s="64" t="s">
        <v>19</v>
      </c>
      <c r="C194" s="65" t="s">
        <v>47</v>
      </c>
    </row>
    <row r="195" spans="1:3" x14ac:dyDescent="0.2">
      <c r="A195" s="71">
        <v>1</v>
      </c>
      <c r="B195" s="71">
        <v>2</v>
      </c>
      <c r="C195" s="72">
        <v>3</v>
      </c>
    </row>
    <row r="196" spans="1:3" s="112" customFormat="1" ht="18.75" customHeight="1" x14ac:dyDescent="0.2">
      <c r="A196" s="113"/>
      <c r="B196" s="114" t="s">
        <v>582</v>
      </c>
      <c r="C196" s="115">
        <f t="shared" ref="C196" si="95">C197+C208+C219</f>
        <v>-139196500</v>
      </c>
    </row>
    <row r="197" spans="1:3" s="4" customFormat="1" ht="18.75" customHeight="1" x14ac:dyDescent="0.2">
      <c r="A197" s="34"/>
      <c r="B197" s="109" t="s">
        <v>598</v>
      </c>
      <c r="C197" s="9">
        <f t="shared" ref="C197" si="96">C198-C203</f>
        <v>80860900</v>
      </c>
    </row>
    <row r="198" spans="1:3" s="4" customFormat="1" ht="18.75" customHeight="1" x14ac:dyDescent="0.2">
      <c r="A198" s="110">
        <v>910000</v>
      </c>
      <c r="B198" s="109" t="s">
        <v>667</v>
      </c>
      <c r="C198" s="9">
        <f t="shared" ref="C198" si="97">C199+C201</f>
        <v>82798000</v>
      </c>
    </row>
    <row r="199" spans="1:3" s="4" customFormat="1" ht="18.75" customHeight="1" x14ac:dyDescent="0.2">
      <c r="A199" s="23">
        <v>911000</v>
      </c>
      <c r="B199" s="29" t="s">
        <v>645</v>
      </c>
      <c r="C199" s="25">
        <f t="shared" ref="C199" si="98">SUM(C200:C200)</f>
        <v>45975800</v>
      </c>
    </row>
    <row r="200" spans="1:3" s="4" customFormat="1" ht="18.75" customHeight="1" x14ac:dyDescent="0.2">
      <c r="A200" s="26">
        <v>911400</v>
      </c>
      <c r="B200" s="27" t="s">
        <v>668</v>
      </c>
      <c r="C200" s="28">
        <v>45975800</v>
      </c>
    </row>
    <row r="201" spans="1:3" s="31" customFormat="1" ht="18.75" customHeight="1" x14ac:dyDescent="0.2">
      <c r="A201" s="23">
        <v>918000</v>
      </c>
      <c r="B201" s="29" t="s">
        <v>646</v>
      </c>
      <c r="C201" s="25">
        <f t="shared" ref="C201" si="99">C202</f>
        <v>36822200</v>
      </c>
    </row>
    <row r="202" spans="1:3" s="4" customFormat="1" ht="18.75" customHeight="1" x14ac:dyDescent="0.2">
      <c r="A202" s="26">
        <v>918100</v>
      </c>
      <c r="B202" s="27" t="s">
        <v>669</v>
      </c>
      <c r="C202" s="28">
        <v>36822200</v>
      </c>
    </row>
    <row r="203" spans="1:3" s="31" customFormat="1" ht="18.75" customHeight="1" x14ac:dyDescent="0.2">
      <c r="A203" s="23">
        <v>610000</v>
      </c>
      <c r="B203" s="29" t="s">
        <v>252</v>
      </c>
      <c r="C203" s="25">
        <f t="shared" ref="C203" si="100">C204+C206</f>
        <v>1937100</v>
      </c>
    </row>
    <row r="204" spans="1:3" s="31" customFormat="1" ht="18.75" customHeight="1" x14ac:dyDescent="0.2">
      <c r="A204" s="23">
        <v>611000</v>
      </c>
      <c r="B204" s="29" t="s">
        <v>274</v>
      </c>
      <c r="C204" s="25">
        <f t="shared" ref="C204" si="101">SUM(C205:C205)</f>
        <v>1537100</v>
      </c>
    </row>
    <row r="205" spans="1:3" s="21" customFormat="1" ht="18.75" customHeight="1" x14ac:dyDescent="0.2">
      <c r="A205" s="19">
        <v>611400</v>
      </c>
      <c r="B205" s="27" t="s">
        <v>670</v>
      </c>
      <c r="C205" s="28">
        <v>1537100</v>
      </c>
    </row>
    <row r="206" spans="1:3" s="49" customFormat="1" ht="18.75" customHeight="1" x14ac:dyDescent="0.2">
      <c r="A206" s="116">
        <v>618000</v>
      </c>
      <c r="B206" s="116" t="s">
        <v>253</v>
      </c>
      <c r="C206" s="25">
        <f t="shared" ref="C206" si="102">C207</f>
        <v>400000</v>
      </c>
    </row>
    <row r="207" spans="1:3" s="21" customFormat="1" ht="18.75" customHeight="1" x14ac:dyDescent="0.2">
      <c r="A207" s="19">
        <v>618100</v>
      </c>
      <c r="B207" s="27" t="s">
        <v>671</v>
      </c>
      <c r="C207" s="28">
        <v>400000</v>
      </c>
    </row>
    <row r="208" spans="1:3" s="4" customFormat="1" ht="18.75" customHeight="1" x14ac:dyDescent="0.2">
      <c r="A208" s="26"/>
      <c r="B208" s="85" t="s">
        <v>577</v>
      </c>
      <c r="C208" s="9">
        <f t="shared" ref="C208" si="103">C209-C213</f>
        <v>-185389900</v>
      </c>
    </row>
    <row r="209" spans="1:3" s="4" customFormat="1" ht="18.75" customHeight="1" x14ac:dyDescent="0.2">
      <c r="A209" s="110">
        <v>920000</v>
      </c>
      <c r="B209" s="85" t="s">
        <v>672</v>
      </c>
      <c r="C209" s="9">
        <f t="shared" ref="C209" si="104">C210</f>
        <v>565823700</v>
      </c>
    </row>
    <row r="210" spans="1:3" s="4" customFormat="1" ht="18.75" customHeight="1" x14ac:dyDescent="0.2">
      <c r="A210" s="23">
        <v>921000</v>
      </c>
      <c r="B210" s="97" t="s">
        <v>649</v>
      </c>
      <c r="C210" s="25">
        <f t="shared" ref="C210" si="105">SUM(C211:C212)</f>
        <v>565823700</v>
      </c>
    </row>
    <row r="211" spans="1:3" s="4" customFormat="1" ht="18.75" customHeight="1" x14ac:dyDescent="0.2">
      <c r="A211" s="26">
        <v>921100</v>
      </c>
      <c r="B211" s="95" t="s">
        <v>673</v>
      </c>
      <c r="C211" s="28">
        <v>491516000</v>
      </c>
    </row>
    <row r="212" spans="1:3" s="4" customFormat="1" ht="18.75" customHeight="1" x14ac:dyDescent="0.2">
      <c r="A212" s="26">
        <v>921200</v>
      </c>
      <c r="B212" s="95" t="s">
        <v>674</v>
      </c>
      <c r="C212" s="28">
        <v>74307700</v>
      </c>
    </row>
    <row r="213" spans="1:3" s="31" customFormat="1" ht="18.75" customHeight="1" x14ac:dyDescent="0.2">
      <c r="A213" s="50">
        <v>620000</v>
      </c>
      <c r="B213" s="29" t="s">
        <v>310</v>
      </c>
      <c r="C213" s="25">
        <f t="shared" ref="C213" si="106">C214</f>
        <v>751213600</v>
      </c>
    </row>
    <row r="214" spans="1:3" s="31" customFormat="1" ht="18.75" customHeight="1" x14ac:dyDescent="0.2">
      <c r="A214" s="50">
        <v>621000</v>
      </c>
      <c r="B214" s="29" t="s">
        <v>311</v>
      </c>
      <c r="C214" s="25">
        <f t="shared" ref="C214" si="107">SUM(C215:C218)</f>
        <v>751213600</v>
      </c>
    </row>
    <row r="215" spans="1:3" s="21" customFormat="1" ht="18.75" customHeight="1" x14ac:dyDescent="0.2">
      <c r="A215" s="19">
        <v>621100</v>
      </c>
      <c r="B215" s="27" t="s">
        <v>675</v>
      </c>
      <c r="C215" s="28">
        <v>364345500</v>
      </c>
    </row>
    <row r="216" spans="1:3" s="21" customFormat="1" ht="18.75" customHeight="1" x14ac:dyDescent="0.2">
      <c r="A216" s="19">
        <v>621300</v>
      </c>
      <c r="B216" s="27" t="s">
        <v>676</v>
      </c>
      <c r="C216" s="28">
        <v>87978100</v>
      </c>
    </row>
    <row r="217" spans="1:3" s="21" customFormat="1" ht="18.75" customHeight="1" x14ac:dyDescent="0.2">
      <c r="A217" s="19">
        <v>621400</v>
      </c>
      <c r="B217" s="27" t="s">
        <v>318</v>
      </c>
      <c r="C217" s="28">
        <v>279710800</v>
      </c>
    </row>
    <row r="218" spans="1:3" s="21" customFormat="1" ht="18.75" customHeight="1" x14ac:dyDescent="0.2">
      <c r="A218" s="19">
        <v>621900</v>
      </c>
      <c r="B218" s="27" t="s">
        <v>315</v>
      </c>
      <c r="C218" s="28">
        <v>19179200</v>
      </c>
    </row>
    <row r="219" spans="1:3" s="67" customFormat="1" ht="18.75" customHeight="1" x14ac:dyDescent="0.2">
      <c r="A219" s="117"/>
      <c r="B219" s="85" t="s">
        <v>599</v>
      </c>
      <c r="C219" s="9">
        <f t="shared" ref="C219" si="108">C220-C227</f>
        <v>-34667500</v>
      </c>
    </row>
    <row r="220" spans="1:3" s="4" customFormat="1" ht="18.75" customHeight="1" x14ac:dyDescent="0.2">
      <c r="A220" s="110">
        <v>930000</v>
      </c>
      <c r="B220" s="85" t="s">
        <v>677</v>
      </c>
      <c r="C220" s="25">
        <f t="shared" ref="C220" si="109">C221+C224</f>
        <v>17820000</v>
      </c>
    </row>
    <row r="221" spans="1:3" s="31" customFormat="1" ht="18.75" customHeight="1" x14ac:dyDescent="0.2">
      <c r="A221" s="23">
        <v>931000</v>
      </c>
      <c r="B221" s="97" t="s">
        <v>652</v>
      </c>
      <c r="C221" s="25">
        <f t="shared" ref="C221" si="110">SUM(C222:C223)</f>
        <v>100000</v>
      </c>
    </row>
    <row r="222" spans="1:3" ht="18.75" customHeight="1" x14ac:dyDescent="0.2">
      <c r="A222" s="26">
        <v>931100</v>
      </c>
      <c r="B222" s="95" t="s">
        <v>678</v>
      </c>
      <c r="C222" s="76">
        <v>0</v>
      </c>
    </row>
    <row r="223" spans="1:3" ht="18.75" customHeight="1" x14ac:dyDescent="0.2">
      <c r="A223" s="26">
        <v>931900</v>
      </c>
      <c r="B223" s="95" t="s">
        <v>652</v>
      </c>
      <c r="C223" s="76">
        <v>100000</v>
      </c>
    </row>
    <row r="224" spans="1:3" s="119" customFormat="1" ht="18.75" customHeight="1" x14ac:dyDescent="0.2">
      <c r="A224" s="23">
        <v>938000</v>
      </c>
      <c r="B224" s="97" t="s">
        <v>653</v>
      </c>
      <c r="C224" s="118">
        <f>C225+C226</f>
        <v>17720000</v>
      </c>
    </row>
    <row r="225" spans="1:3" ht="18.75" customHeight="1" x14ac:dyDescent="0.2">
      <c r="A225" s="26">
        <v>938100</v>
      </c>
      <c r="B225" s="95" t="s">
        <v>679</v>
      </c>
      <c r="C225" s="76">
        <v>17700000</v>
      </c>
    </row>
    <row r="226" spans="1:3" ht="18.75" customHeight="1" x14ac:dyDescent="0.2">
      <c r="A226" s="26">
        <v>938200</v>
      </c>
      <c r="B226" s="95" t="s">
        <v>680</v>
      </c>
      <c r="C226" s="76">
        <v>20000</v>
      </c>
    </row>
    <row r="227" spans="1:3" s="119" customFormat="1" ht="18.75" customHeight="1" x14ac:dyDescent="0.2">
      <c r="A227" s="50">
        <v>630000</v>
      </c>
      <c r="B227" s="29" t="s">
        <v>121</v>
      </c>
      <c r="C227" s="118">
        <f t="shared" ref="C227" si="111">C228+C232</f>
        <v>52487500</v>
      </c>
    </row>
    <row r="228" spans="1:3" s="119" customFormat="1" ht="18.75" customHeight="1" x14ac:dyDescent="0.2">
      <c r="A228" s="50">
        <v>631000</v>
      </c>
      <c r="B228" s="29" t="s">
        <v>681</v>
      </c>
      <c r="C228" s="118">
        <f t="shared" ref="C228" si="112">SUM(C229:C231)</f>
        <v>37850500</v>
      </c>
    </row>
    <row r="229" spans="1:3" ht="18.75" customHeight="1" x14ac:dyDescent="0.2">
      <c r="A229" s="19">
        <v>631100</v>
      </c>
      <c r="B229" s="27" t="s">
        <v>157</v>
      </c>
      <c r="C229" s="76">
        <v>418700</v>
      </c>
    </row>
    <row r="230" spans="1:3" ht="18.75" customHeight="1" x14ac:dyDescent="0.2">
      <c r="A230" s="19">
        <v>631200</v>
      </c>
      <c r="B230" s="27" t="s">
        <v>146</v>
      </c>
      <c r="C230" s="76">
        <v>97400</v>
      </c>
    </row>
    <row r="231" spans="1:3" ht="18.75" customHeight="1" x14ac:dyDescent="0.2">
      <c r="A231" s="19">
        <v>631900</v>
      </c>
      <c r="B231" s="27" t="s">
        <v>122</v>
      </c>
      <c r="C231" s="76">
        <v>37334400</v>
      </c>
    </row>
    <row r="232" spans="1:3" s="119" customFormat="1" ht="18.75" customHeight="1" x14ac:dyDescent="0.2">
      <c r="A232" s="50">
        <v>638000</v>
      </c>
      <c r="B232" s="37" t="s">
        <v>124</v>
      </c>
      <c r="C232" s="118">
        <f t="shared" ref="C232" si="113">C233</f>
        <v>14637000</v>
      </c>
    </row>
    <row r="233" spans="1:3" ht="18.75" customHeight="1" x14ac:dyDescent="0.2">
      <c r="A233" s="19">
        <v>638100</v>
      </c>
      <c r="B233" s="20" t="s">
        <v>125</v>
      </c>
      <c r="C233" s="76">
        <v>14637000</v>
      </c>
    </row>
    <row r="234" spans="1:3" ht="18.75" customHeight="1" x14ac:dyDescent="0.2">
      <c r="A234" s="19"/>
      <c r="B234" s="20"/>
    </row>
    <row r="235" spans="1:3" ht="18.75" customHeight="1" x14ac:dyDescent="0.2"/>
    <row r="236" spans="1:3" ht="37.5" customHeight="1" x14ac:dyDescent="0.2">
      <c r="A236" s="122" t="s">
        <v>600</v>
      </c>
      <c r="B236" s="122"/>
      <c r="C236" s="122"/>
    </row>
    <row r="238" spans="1:3" ht="94.5" customHeight="1" x14ac:dyDescent="0.2">
      <c r="A238" s="64" t="s">
        <v>682</v>
      </c>
      <c r="B238" s="64" t="s">
        <v>19</v>
      </c>
      <c r="C238" s="65" t="s">
        <v>47</v>
      </c>
    </row>
    <row r="239" spans="1:3" x14ac:dyDescent="0.2">
      <c r="A239" s="71">
        <v>1</v>
      </c>
      <c r="B239" s="71">
        <v>2</v>
      </c>
      <c r="C239" s="72">
        <v>3</v>
      </c>
    </row>
    <row r="240" spans="1:3" ht="18.75" customHeight="1" x14ac:dyDescent="0.2">
      <c r="A240" s="120" t="s">
        <v>5</v>
      </c>
      <c r="B240" s="121" t="s">
        <v>690</v>
      </c>
      <c r="C240" s="76">
        <v>326524200</v>
      </c>
    </row>
    <row r="241" spans="1:3" ht="18.75" customHeight="1" x14ac:dyDescent="0.2">
      <c r="A241" s="120" t="s">
        <v>6</v>
      </c>
      <c r="B241" s="121" t="s">
        <v>602</v>
      </c>
      <c r="C241" s="76">
        <v>0</v>
      </c>
    </row>
    <row r="242" spans="1:3" ht="18.75" customHeight="1" x14ac:dyDescent="0.2">
      <c r="A242" s="120" t="s">
        <v>7</v>
      </c>
      <c r="B242" s="121" t="s">
        <v>617</v>
      </c>
      <c r="C242" s="76">
        <v>255436400.00666666</v>
      </c>
    </row>
    <row r="243" spans="1:3" ht="18.75" customHeight="1" x14ac:dyDescent="0.2">
      <c r="A243" s="120" t="s">
        <v>8</v>
      </c>
      <c r="B243" s="121" t="s">
        <v>607</v>
      </c>
      <c r="C243" s="76">
        <v>139880600</v>
      </c>
    </row>
    <row r="244" spans="1:3" ht="18.75" customHeight="1" x14ac:dyDescent="0.2">
      <c r="A244" s="120" t="s">
        <v>9</v>
      </c>
      <c r="B244" s="121" t="s">
        <v>691</v>
      </c>
      <c r="C244" s="76">
        <v>2214000</v>
      </c>
    </row>
    <row r="245" spans="1:3" ht="18.75" customHeight="1" x14ac:dyDescent="0.2">
      <c r="A245" s="120" t="s">
        <v>10</v>
      </c>
      <c r="B245" s="121" t="s">
        <v>686</v>
      </c>
      <c r="C245" s="76">
        <v>79337000</v>
      </c>
    </row>
    <row r="246" spans="1:3" ht="18.75" customHeight="1" x14ac:dyDescent="0.2">
      <c r="A246" s="120" t="s">
        <v>11</v>
      </c>
      <c r="B246" s="121" t="s">
        <v>610</v>
      </c>
      <c r="C246" s="76">
        <v>34251862</v>
      </c>
    </row>
    <row r="247" spans="1:3" ht="18.75" customHeight="1" x14ac:dyDescent="0.2">
      <c r="A247" s="120" t="s">
        <v>12</v>
      </c>
      <c r="B247" s="121" t="s">
        <v>683</v>
      </c>
      <c r="C247" s="76">
        <v>21790400</v>
      </c>
    </row>
    <row r="248" spans="1:3" ht="18.75" customHeight="1" x14ac:dyDescent="0.2">
      <c r="A248" s="120" t="s">
        <v>13</v>
      </c>
      <c r="B248" s="121" t="s">
        <v>603</v>
      </c>
      <c r="C248" s="76">
        <v>372818100</v>
      </c>
    </row>
    <row r="249" spans="1:3" ht="18.75" customHeight="1" x14ac:dyDescent="0.2">
      <c r="A249" s="120">
        <v>10</v>
      </c>
      <c r="B249" s="121" t="s">
        <v>692</v>
      </c>
      <c r="C249" s="76">
        <v>1382669238</v>
      </c>
    </row>
    <row r="250" spans="1:3" ht="18.75" customHeight="1" x14ac:dyDescent="0.2">
      <c r="A250" s="77"/>
      <c r="B250" s="78" t="s">
        <v>578</v>
      </c>
      <c r="C250" s="79">
        <f t="shared" ref="C250" si="114">SUM(C240:C249)</f>
        <v>2614921800.0066667</v>
      </c>
    </row>
  </sheetData>
  <mergeCells count="3">
    <mergeCell ref="A236:C236"/>
    <mergeCell ref="A66:C66"/>
    <mergeCell ref="A120:C120"/>
  </mergeCells>
  <printOptions horizontalCentered="1"/>
  <pageMargins left="0.19685039370078741" right="0" top="0" bottom="0" header="0" footer="0"/>
  <pageSetup paperSize="9" scale="57" firstPageNumber="3" orientation="portrait" useFirstPageNumber="1" r:id="rId1"/>
  <headerFooter>
    <oddFooter>&amp;C&amp;P</oddFooter>
  </headerFooter>
  <rowBreaks count="3" manualBreakCount="3">
    <brk id="64" max="16383" man="1"/>
    <brk id="118" max="16383" man="1"/>
    <brk id="1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00"/>
  <sheetViews>
    <sheetView tabSelected="1" view="pageBreakPreview" zoomScale="75" zoomScaleNormal="75" zoomScaleSheetLayoutView="75" workbookViewId="0">
      <pane xSplit="2" ySplit="2" topLeftCell="C3" activePane="bottomRight" state="frozen"/>
      <selection activeCell="J95" sqref="J95"/>
      <selection pane="topRight" activeCell="J95" sqref="J95"/>
      <selection pane="bottomLeft" activeCell="J95" sqref="J95"/>
      <selection pane="bottomRight" activeCell="B1" sqref="B1"/>
    </sheetView>
  </sheetViews>
  <sheetFormatPr defaultColWidth="9.140625" defaultRowHeight="15.75" x14ac:dyDescent="0.2"/>
  <cols>
    <col min="1" max="1" width="16" style="19" customWidth="1"/>
    <col min="2" max="2" width="103.28515625" style="11" customWidth="1"/>
    <col min="3" max="3" width="22.42578125" style="62" customWidth="1"/>
    <col min="4" max="16384" width="9.140625" style="4"/>
  </cols>
  <sheetData>
    <row r="1" spans="1:3" ht="134.25" customHeight="1" x14ac:dyDescent="0.2">
      <c r="A1" s="1" t="s">
        <v>18</v>
      </c>
      <c r="B1" s="2" t="s">
        <v>19</v>
      </c>
      <c r="C1" s="1" t="s">
        <v>47</v>
      </c>
    </row>
    <row r="2" spans="1:3" s="7" customFormat="1" x14ac:dyDescent="0.2">
      <c r="A2" s="5">
        <v>1</v>
      </c>
      <c r="B2" s="6">
        <v>2</v>
      </c>
      <c r="C2" s="5">
        <v>3</v>
      </c>
    </row>
    <row r="3" spans="1:3" x14ac:dyDescent="0.2">
      <c r="A3" s="8"/>
      <c r="B3" s="8"/>
      <c r="C3" s="9"/>
    </row>
    <row r="4" spans="1:3" ht="18.75" customHeight="1" x14ac:dyDescent="0.2">
      <c r="A4" s="10"/>
      <c r="C4" s="12"/>
    </row>
    <row r="5" spans="1:3" ht="18.75" customHeight="1" x14ac:dyDescent="0.2">
      <c r="A5" s="3" t="s">
        <v>14</v>
      </c>
      <c r="B5" s="13"/>
      <c r="C5" s="12"/>
    </row>
    <row r="6" spans="1:3" ht="18.75" customHeight="1" x14ac:dyDescent="0.2">
      <c r="A6" s="14"/>
      <c r="B6" s="15" t="s">
        <v>2</v>
      </c>
      <c r="C6" s="12"/>
    </row>
    <row r="7" spans="1:3" s="18" customFormat="1" ht="18.75" customHeight="1" x14ac:dyDescent="0.2">
      <c r="A7" s="16"/>
      <c r="B7" s="13"/>
      <c r="C7" s="17"/>
    </row>
    <row r="8" spans="1:3" ht="18.75" customHeight="1" x14ac:dyDescent="0.2">
      <c r="A8" s="16"/>
      <c r="B8" s="13"/>
      <c r="C8" s="12"/>
    </row>
    <row r="9" spans="1:3" s="21" customFormat="1" ht="18.75" customHeight="1" x14ac:dyDescent="0.2">
      <c r="A9" s="19" t="s">
        <v>362</v>
      </c>
      <c r="B9" s="20"/>
      <c r="C9" s="12"/>
    </row>
    <row r="10" spans="1:3" s="21" customFormat="1" ht="18.75" customHeight="1" x14ac:dyDescent="0.2">
      <c r="A10" s="19" t="s">
        <v>20</v>
      </c>
      <c r="B10" s="20"/>
      <c r="C10" s="12"/>
    </row>
    <row r="11" spans="1:3" s="21" customFormat="1" ht="18.75" customHeight="1" x14ac:dyDescent="0.2">
      <c r="A11" s="19" t="s">
        <v>111</v>
      </c>
      <c r="B11" s="20"/>
      <c r="C11" s="12"/>
    </row>
    <row r="12" spans="1:3" s="21" customFormat="1" ht="18.75" customHeight="1" x14ac:dyDescent="0.2">
      <c r="A12" s="19" t="s">
        <v>363</v>
      </c>
      <c r="B12" s="20"/>
      <c r="C12" s="12"/>
    </row>
    <row r="13" spans="1:3" s="21" customFormat="1" ht="18.75" customHeight="1" x14ac:dyDescent="0.2">
      <c r="A13" s="19"/>
      <c r="B13" s="16"/>
      <c r="C13" s="22"/>
    </row>
    <row r="14" spans="1:3" ht="18.75" customHeight="1" x14ac:dyDescent="0.2">
      <c r="A14" s="23">
        <v>410000</v>
      </c>
      <c r="B14" s="24" t="s">
        <v>85</v>
      </c>
      <c r="C14" s="25">
        <f t="shared" ref="C14" si="0">C15+C20+C39+C41</f>
        <v>10318600</v>
      </c>
    </row>
    <row r="15" spans="1:3" ht="18.75" customHeight="1" x14ac:dyDescent="0.2">
      <c r="A15" s="23">
        <v>411000</v>
      </c>
      <c r="B15" s="24" t="s">
        <v>322</v>
      </c>
      <c r="C15" s="25">
        <f t="shared" ref="C15" si="1">SUM(C16:C19)</f>
        <v>2680000</v>
      </c>
    </row>
    <row r="16" spans="1:3" ht="18.75" customHeight="1" x14ac:dyDescent="0.2">
      <c r="A16" s="26">
        <v>411100</v>
      </c>
      <c r="B16" s="27" t="s">
        <v>86</v>
      </c>
      <c r="C16" s="28">
        <v>2560000</v>
      </c>
    </row>
    <row r="17" spans="1:3" ht="18.75" customHeight="1" x14ac:dyDescent="0.2">
      <c r="A17" s="26">
        <v>411200</v>
      </c>
      <c r="B17" s="27" t="s">
        <v>364</v>
      </c>
      <c r="C17" s="28">
        <v>98000</v>
      </c>
    </row>
    <row r="18" spans="1:3" ht="18.75" customHeight="1" x14ac:dyDescent="0.2">
      <c r="A18" s="26">
        <v>411300</v>
      </c>
      <c r="B18" s="27" t="s">
        <v>87</v>
      </c>
      <c r="C18" s="28">
        <v>10000</v>
      </c>
    </row>
    <row r="19" spans="1:3" ht="18.75" customHeight="1" x14ac:dyDescent="0.2">
      <c r="A19" s="26">
        <v>411400</v>
      </c>
      <c r="B19" s="27" t="s">
        <v>88</v>
      </c>
      <c r="C19" s="28">
        <v>12000</v>
      </c>
    </row>
    <row r="20" spans="1:3" ht="18.75" customHeight="1" x14ac:dyDescent="0.2">
      <c r="A20" s="23">
        <v>412000</v>
      </c>
      <c r="B20" s="29" t="s">
        <v>365</v>
      </c>
      <c r="C20" s="25">
        <f t="shared" ref="C20" si="2">SUM(C21:C38)</f>
        <v>7518600</v>
      </c>
    </row>
    <row r="21" spans="1:3" ht="18.75" customHeight="1" x14ac:dyDescent="0.2">
      <c r="A21" s="26">
        <v>412100</v>
      </c>
      <c r="B21" s="30" t="s">
        <v>89</v>
      </c>
      <c r="C21" s="28">
        <v>72000</v>
      </c>
    </row>
    <row r="22" spans="1:3" ht="18.75" customHeight="1" x14ac:dyDescent="0.2">
      <c r="A22" s="26">
        <v>412200</v>
      </c>
      <c r="B22" s="27" t="s">
        <v>366</v>
      </c>
      <c r="C22" s="28">
        <v>310000</v>
      </c>
    </row>
    <row r="23" spans="1:3" ht="18.75" customHeight="1" x14ac:dyDescent="0.2">
      <c r="A23" s="26">
        <v>412300</v>
      </c>
      <c r="B23" s="27" t="s">
        <v>90</v>
      </c>
      <c r="C23" s="28">
        <v>110000</v>
      </c>
    </row>
    <row r="24" spans="1:3" ht="18.75" customHeight="1" x14ac:dyDescent="0.2">
      <c r="A24" s="26">
        <v>412400</v>
      </c>
      <c r="B24" s="27" t="s">
        <v>91</v>
      </c>
      <c r="C24" s="28">
        <v>12000</v>
      </c>
    </row>
    <row r="25" spans="1:3" ht="18.75" customHeight="1" x14ac:dyDescent="0.2">
      <c r="A25" s="26">
        <v>412500</v>
      </c>
      <c r="B25" s="27" t="s">
        <v>92</v>
      </c>
      <c r="C25" s="28">
        <v>184200</v>
      </c>
    </row>
    <row r="26" spans="1:3" ht="18.75" customHeight="1" x14ac:dyDescent="0.2">
      <c r="A26" s="26">
        <v>412600</v>
      </c>
      <c r="B26" s="27" t="s">
        <v>367</v>
      </c>
      <c r="C26" s="28">
        <v>380000</v>
      </c>
    </row>
    <row r="27" spans="1:3" ht="18.75" customHeight="1" x14ac:dyDescent="0.2">
      <c r="A27" s="26">
        <v>412700</v>
      </c>
      <c r="B27" s="27" t="s">
        <v>323</v>
      </c>
      <c r="C27" s="28">
        <v>148000</v>
      </c>
    </row>
    <row r="28" spans="1:3" ht="18.75" customHeight="1" x14ac:dyDescent="0.2">
      <c r="A28" s="26">
        <v>412800</v>
      </c>
      <c r="B28" s="30" t="s">
        <v>368</v>
      </c>
      <c r="C28" s="28">
        <v>27000</v>
      </c>
    </row>
    <row r="29" spans="1:3" ht="18.75" customHeight="1" x14ac:dyDescent="0.2">
      <c r="A29" s="26">
        <v>412900</v>
      </c>
      <c r="B29" s="30" t="s">
        <v>369</v>
      </c>
      <c r="C29" s="28">
        <v>18000</v>
      </c>
    </row>
    <row r="30" spans="1:3" ht="18.75" customHeight="1" x14ac:dyDescent="0.2">
      <c r="A30" s="26">
        <v>412900</v>
      </c>
      <c r="B30" s="30" t="s">
        <v>93</v>
      </c>
      <c r="C30" s="28">
        <v>470900</v>
      </c>
    </row>
    <row r="31" spans="1:3" ht="18.75" customHeight="1" x14ac:dyDescent="0.2">
      <c r="A31" s="26">
        <v>412900</v>
      </c>
      <c r="B31" s="30" t="s">
        <v>112</v>
      </c>
      <c r="C31" s="28">
        <v>200000</v>
      </c>
    </row>
    <row r="32" spans="1:3" ht="18.75" customHeight="1" x14ac:dyDescent="0.2">
      <c r="A32" s="26">
        <v>412900</v>
      </c>
      <c r="B32" s="30" t="s">
        <v>113</v>
      </c>
      <c r="C32" s="28">
        <v>12500</v>
      </c>
    </row>
    <row r="33" spans="1:3" ht="18.75" customHeight="1" x14ac:dyDescent="0.2">
      <c r="A33" s="26">
        <v>412900</v>
      </c>
      <c r="B33" s="30" t="s">
        <v>114</v>
      </c>
      <c r="C33" s="28">
        <v>5000</v>
      </c>
    </row>
    <row r="34" spans="1:3" ht="18.75" customHeight="1" x14ac:dyDescent="0.2">
      <c r="A34" s="26">
        <v>412900</v>
      </c>
      <c r="B34" s="30" t="s">
        <v>94</v>
      </c>
      <c r="C34" s="28">
        <v>135000</v>
      </c>
    </row>
    <row r="35" spans="1:3" ht="18.75" customHeight="1" x14ac:dyDescent="0.2">
      <c r="A35" s="26">
        <v>412900</v>
      </c>
      <c r="B35" s="27" t="s">
        <v>95</v>
      </c>
      <c r="C35" s="28">
        <v>8000</v>
      </c>
    </row>
    <row r="36" spans="1:3" ht="18.75" customHeight="1" x14ac:dyDescent="0.2">
      <c r="A36" s="26">
        <v>412900</v>
      </c>
      <c r="B36" s="27" t="s">
        <v>370</v>
      </c>
      <c r="C36" s="28">
        <v>2463000</v>
      </c>
    </row>
    <row r="37" spans="1:3" ht="18.75" customHeight="1" x14ac:dyDescent="0.2">
      <c r="A37" s="26">
        <v>412900</v>
      </c>
      <c r="B37" s="27" t="s">
        <v>371</v>
      </c>
      <c r="C37" s="28">
        <v>2463000</v>
      </c>
    </row>
    <row r="38" spans="1:3" ht="18.75" customHeight="1" x14ac:dyDescent="0.2">
      <c r="A38" s="26">
        <v>412900</v>
      </c>
      <c r="B38" s="27" t="s">
        <v>372</v>
      </c>
      <c r="C38" s="28">
        <v>500000</v>
      </c>
    </row>
    <row r="39" spans="1:3" ht="18.75" customHeight="1" x14ac:dyDescent="0.2">
      <c r="A39" s="23">
        <v>415000</v>
      </c>
      <c r="B39" s="29" t="s">
        <v>21</v>
      </c>
      <c r="C39" s="25">
        <f t="shared" ref="C39" si="3">SUM(C40:C40)</f>
        <v>100000</v>
      </c>
    </row>
    <row r="40" spans="1:3" ht="18.75" customHeight="1" x14ac:dyDescent="0.2">
      <c r="A40" s="26">
        <v>415200</v>
      </c>
      <c r="B40" s="27" t="s">
        <v>115</v>
      </c>
      <c r="C40" s="28">
        <v>100000</v>
      </c>
    </row>
    <row r="41" spans="1:3" ht="18.75" customHeight="1" x14ac:dyDescent="0.2">
      <c r="A41" s="23">
        <v>416000</v>
      </c>
      <c r="B41" s="29" t="s">
        <v>373</v>
      </c>
      <c r="C41" s="25">
        <f t="shared" ref="C41" si="4">SUM(C42)</f>
        <v>20000</v>
      </c>
    </row>
    <row r="42" spans="1:3" ht="18.75" customHeight="1" x14ac:dyDescent="0.2">
      <c r="A42" s="26">
        <v>416100</v>
      </c>
      <c r="B42" s="27" t="s">
        <v>16</v>
      </c>
      <c r="C42" s="28">
        <v>20000</v>
      </c>
    </row>
    <row r="43" spans="1:3" ht="18.75" customHeight="1" x14ac:dyDescent="0.2">
      <c r="A43" s="23">
        <v>510000</v>
      </c>
      <c r="B43" s="29" t="s">
        <v>116</v>
      </c>
      <c r="C43" s="25">
        <f t="shared" ref="C43" si="5">C44+C47</f>
        <v>409200</v>
      </c>
    </row>
    <row r="44" spans="1:3" ht="18.75" customHeight="1" x14ac:dyDescent="0.2">
      <c r="A44" s="23">
        <v>511000</v>
      </c>
      <c r="B44" s="29" t="s">
        <v>117</v>
      </c>
      <c r="C44" s="25">
        <f t="shared" ref="C44" si="6">SUM(C45:C46)</f>
        <v>314200</v>
      </c>
    </row>
    <row r="45" spans="1:3" ht="18.75" customHeight="1" x14ac:dyDescent="0.2">
      <c r="A45" s="26">
        <v>511200</v>
      </c>
      <c r="B45" s="27" t="s">
        <v>118</v>
      </c>
      <c r="C45" s="28">
        <v>50000</v>
      </c>
    </row>
    <row r="46" spans="1:3" ht="18.75" customHeight="1" x14ac:dyDescent="0.2">
      <c r="A46" s="26">
        <v>511300</v>
      </c>
      <c r="B46" s="27" t="s">
        <v>119</v>
      </c>
      <c r="C46" s="28">
        <v>264200</v>
      </c>
    </row>
    <row r="47" spans="1:3" ht="18.75" customHeight="1" x14ac:dyDescent="0.2">
      <c r="A47" s="23">
        <v>516000</v>
      </c>
      <c r="B47" s="29" t="s">
        <v>120</v>
      </c>
      <c r="C47" s="25">
        <f t="shared" ref="C47" si="7">C48</f>
        <v>95000</v>
      </c>
    </row>
    <row r="48" spans="1:3" ht="18.75" customHeight="1" x14ac:dyDescent="0.2">
      <c r="A48" s="26">
        <v>516100</v>
      </c>
      <c r="B48" s="27" t="s">
        <v>120</v>
      </c>
      <c r="C48" s="28">
        <v>95000</v>
      </c>
    </row>
    <row r="49" spans="1:3" s="31" customFormat="1" ht="18.75" customHeight="1" x14ac:dyDescent="0.2">
      <c r="A49" s="23">
        <v>630000</v>
      </c>
      <c r="B49" s="29" t="s">
        <v>121</v>
      </c>
      <c r="C49" s="25">
        <f t="shared" ref="C49" si="8">C50+C52</f>
        <v>10500</v>
      </c>
    </row>
    <row r="50" spans="1:3" s="31" customFormat="1" ht="18.75" customHeight="1" x14ac:dyDescent="0.2">
      <c r="A50" s="23">
        <v>631000</v>
      </c>
      <c r="B50" s="29" t="s">
        <v>122</v>
      </c>
      <c r="C50" s="25">
        <f t="shared" ref="C50" si="9">C51</f>
        <v>7000</v>
      </c>
    </row>
    <row r="51" spans="1:3" ht="18.75" customHeight="1" x14ac:dyDescent="0.2">
      <c r="A51" s="26">
        <v>631900</v>
      </c>
      <c r="B51" s="27" t="s">
        <v>123</v>
      </c>
      <c r="C51" s="28">
        <v>7000</v>
      </c>
    </row>
    <row r="52" spans="1:3" s="31" customFormat="1" ht="18.75" customHeight="1" x14ac:dyDescent="0.2">
      <c r="A52" s="23">
        <v>638000</v>
      </c>
      <c r="B52" s="29" t="s">
        <v>124</v>
      </c>
      <c r="C52" s="25">
        <f t="shared" ref="C52" si="10">C53</f>
        <v>3500</v>
      </c>
    </row>
    <row r="53" spans="1:3" ht="18.75" customHeight="1" x14ac:dyDescent="0.2">
      <c r="A53" s="26">
        <v>638100</v>
      </c>
      <c r="B53" s="27" t="s">
        <v>125</v>
      </c>
      <c r="C53" s="28">
        <v>3500</v>
      </c>
    </row>
    <row r="54" spans="1:3" s="21" customFormat="1" ht="18.75" customHeight="1" x14ac:dyDescent="0.2">
      <c r="A54" s="5"/>
      <c r="B54" s="32" t="s">
        <v>15</v>
      </c>
      <c r="C54" s="33">
        <f t="shared" ref="C54" si="11">C14+C43+C49</f>
        <v>10738300</v>
      </c>
    </row>
    <row r="55" spans="1:3" s="21" customFormat="1" ht="18.75" customHeight="1" x14ac:dyDescent="0.2">
      <c r="A55" s="34"/>
      <c r="B55" s="35"/>
      <c r="C55" s="22"/>
    </row>
    <row r="56" spans="1:3" s="21" customFormat="1" ht="18.75" customHeight="1" x14ac:dyDescent="0.2">
      <c r="A56" s="16"/>
      <c r="B56" s="13"/>
      <c r="C56" s="36"/>
    </row>
    <row r="57" spans="1:3" s="21" customFormat="1" ht="18.75" customHeight="1" x14ac:dyDescent="0.2">
      <c r="A57" s="19" t="s">
        <v>374</v>
      </c>
      <c r="B57" s="37"/>
      <c r="C57" s="36"/>
    </row>
    <row r="58" spans="1:3" s="21" customFormat="1" ht="18.75" customHeight="1" x14ac:dyDescent="0.2">
      <c r="A58" s="19" t="s">
        <v>22</v>
      </c>
      <c r="B58" s="37"/>
      <c r="C58" s="36"/>
    </row>
    <row r="59" spans="1:3" s="21" customFormat="1" ht="18.75" customHeight="1" x14ac:dyDescent="0.2">
      <c r="A59" s="19" t="s">
        <v>126</v>
      </c>
      <c r="B59" s="37"/>
      <c r="C59" s="36"/>
    </row>
    <row r="60" spans="1:3" s="21" customFormat="1" ht="18.75" customHeight="1" x14ac:dyDescent="0.2">
      <c r="A60" s="19" t="s">
        <v>363</v>
      </c>
      <c r="B60" s="37"/>
      <c r="C60" s="36"/>
    </row>
    <row r="61" spans="1:3" s="21" customFormat="1" ht="18.75" customHeight="1" x14ac:dyDescent="0.2">
      <c r="A61" s="19"/>
      <c r="B61" s="16"/>
      <c r="C61" s="22"/>
    </row>
    <row r="62" spans="1:3" ht="18.75" customHeight="1" x14ac:dyDescent="0.2">
      <c r="A62" s="23">
        <v>410000</v>
      </c>
      <c r="B62" s="24" t="s">
        <v>85</v>
      </c>
      <c r="C62" s="25">
        <f>C63+C68+C83</f>
        <v>9770100</v>
      </c>
    </row>
    <row r="63" spans="1:3" ht="18.75" customHeight="1" x14ac:dyDescent="0.2">
      <c r="A63" s="23">
        <v>411000</v>
      </c>
      <c r="B63" s="24" t="s">
        <v>322</v>
      </c>
      <c r="C63" s="25">
        <f>SUM(C64:C67)</f>
        <v>6587500</v>
      </c>
    </row>
    <row r="64" spans="1:3" ht="18.75" customHeight="1" x14ac:dyDescent="0.2">
      <c r="A64" s="26">
        <v>411100</v>
      </c>
      <c r="B64" s="27" t="s">
        <v>86</v>
      </c>
      <c r="C64" s="28">
        <v>6160000</v>
      </c>
    </row>
    <row r="65" spans="1:3" ht="18.75" customHeight="1" x14ac:dyDescent="0.2">
      <c r="A65" s="26">
        <v>411200</v>
      </c>
      <c r="B65" s="27" t="s">
        <v>364</v>
      </c>
      <c r="C65" s="28">
        <v>365500</v>
      </c>
    </row>
    <row r="66" spans="1:3" ht="18.75" customHeight="1" x14ac:dyDescent="0.2">
      <c r="A66" s="26">
        <v>411300</v>
      </c>
      <c r="B66" s="27" t="s">
        <v>87</v>
      </c>
      <c r="C66" s="28">
        <v>22000</v>
      </c>
    </row>
    <row r="67" spans="1:3" ht="18.75" customHeight="1" x14ac:dyDescent="0.2">
      <c r="A67" s="26">
        <v>411400</v>
      </c>
      <c r="B67" s="27" t="s">
        <v>88</v>
      </c>
      <c r="C67" s="28">
        <v>40000</v>
      </c>
    </row>
    <row r="68" spans="1:3" ht="18.75" customHeight="1" x14ac:dyDescent="0.2">
      <c r="A68" s="23">
        <v>412000</v>
      </c>
      <c r="B68" s="29" t="s">
        <v>365</v>
      </c>
      <c r="C68" s="25">
        <f t="shared" ref="C68" si="12">SUM(C69:C82)</f>
        <v>2612600</v>
      </c>
    </row>
    <row r="69" spans="1:3" ht="18.75" customHeight="1" x14ac:dyDescent="0.2">
      <c r="A69" s="26">
        <v>412200</v>
      </c>
      <c r="B69" s="27" t="s">
        <v>366</v>
      </c>
      <c r="C69" s="28">
        <v>187000</v>
      </c>
    </row>
    <row r="70" spans="1:3" ht="18.75" customHeight="1" x14ac:dyDescent="0.2">
      <c r="A70" s="26">
        <v>412300</v>
      </c>
      <c r="B70" s="27" t="s">
        <v>90</v>
      </c>
      <c r="C70" s="28">
        <v>107000</v>
      </c>
    </row>
    <row r="71" spans="1:3" ht="18.75" customHeight="1" x14ac:dyDescent="0.2">
      <c r="A71" s="26">
        <v>412500</v>
      </c>
      <c r="B71" s="27" t="s">
        <v>92</v>
      </c>
      <c r="C71" s="28">
        <v>130000</v>
      </c>
    </row>
    <row r="72" spans="1:3" ht="18.75" customHeight="1" x14ac:dyDescent="0.2">
      <c r="A72" s="26">
        <v>412600</v>
      </c>
      <c r="B72" s="27" t="s">
        <v>367</v>
      </c>
      <c r="C72" s="28">
        <v>300000</v>
      </c>
    </row>
    <row r="73" spans="1:3" ht="18.75" customHeight="1" x14ac:dyDescent="0.2">
      <c r="A73" s="26">
        <v>412600</v>
      </c>
      <c r="B73" s="27" t="s">
        <v>375</v>
      </c>
      <c r="C73" s="28">
        <v>293000</v>
      </c>
    </row>
    <row r="74" spans="1:3" ht="18.75" customHeight="1" x14ac:dyDescent="0.2">
      <c r="A74" s="26">
        <v>412700</v>
      </c>
      <c r="B74" s="27" t="s">
        <v>323</v>
      </c>
      <c r="C74" s="28">
        <v>124000</v>
      </c>
    </row>
    <row r="75" spans="1:3" ht="18.75" customHeight="1" x14ac:dyDescent="0.2">
      <c r="A75" s="26">
        <v>412800</v>
      </c>
      <c r="B75" s="27" t="s">
        <v>368</v>
      </c>
      <c r="C75" s="28">
        <v>7000</v>
      </c>
    </row>
    <row r="76" spans="1:3" ht="18.75" customHeight="1" x14ac:dyDescent="0.2">
      <c r="A76" s="26">
        <v>412900</v>
      </c>
      <c r="B76" s="30" t="s">
        <v>369</v>
      </c>
      <c r="C76" s="28">
        <v>25000</v>
      </c>
    </row>
    <row r="77" spans="1:3" ht="18.75" customHeight="1" x14ac:dyDescent="0.2">
      <c r="A77" s="26">
        <v>412900</v>
      </c>
      <c r="B77" s="27" t="s">
        <v>376</v>
      </c>
      <c r="C77" s="28">
        <v>1110000</v>
      </c>
    </row>
    <row r="78" spans="1:3" ht="18.75" customHeight="1" x14ac:dyDescent="0.2">
      <c r="A78" s="26">
        <v>412900</v>
      </c>
      <c r="B78" s="27" t="s">
        <v>93</v>
      </c>
      <c r="C78" s="28">
        <v>200000</v>
      </c>
    </row>
    <row r="79" spans="1:3" ht="18.75" customHeight="1" x14ac:dyDescent="0.2">
      <c r="A79" s="26">
        <v>412900</v>
      </c>
      <c r="B79" s="30" t="s">
        <v>112</v>
      </c>
      <c r="C79" s="28">
        <v>79000</v>
      </c>
    </row>
    <row r="80" spans="1:3" ht="18.75" customHeight="1" x14ac:dyDescent="0.2">
      <c r="A80" s="26">
        <v>412900</v>
      </c>
      <c r="B80" s="30" t="s">
        <v>113</v>
      </c>
      <c r="C80" s="28">
        <v>8000</v>
      </c>
    </row>
    <row r="81" spans="1:3" ht="18.75" customHeight="1" x14ac:dyDescent="0.2">
      <c r="A81" s="26">
        <v>412900</v>
      </c>
      <c r="B81" s="27" t="s">
        <v>114</v>
      </c>
      <c r="C81" s="28">
        <v>12600</v>
      </c>
    </row>
    <row r="82" spans="1:3" ht="18.75" customHeight="1" x14ac:dyDescent="0.2">
      <c r="A82" s="26">
        <v>412900</v>
      </c>
      <c r="B82" s="27" t="s">
        <v>377</v>
      </c>
      <c r="C82" s="28">
        <v>30000</v>
      </c>
    </row>
    <row r="83" spans="1:3" ht="18.75" customHeight="1" x14ac:dyDescent="0.2">
      <c r="A83" s="23">
        <v>415000</v>
      </c>
      <c r="B83" s="29" t="s">
        <v>21</v>
      </c>
      <c r="C83" s="25">
        <f t="shared" ref="C83" si="13">SUM(C84:C85)</f>
        <v>570000</v>
      </c>
    </row>
    <row r="84" spans="1:3" ht="18.75" customHeight="1" x14ac:dyDescent="0.2">
      <c r="A84" s="26">
        <v>415200</v>
      </c>
      <c r="B84" s="27" t="s">
        <v>324</v>
      </c>
      <c r="C84" s="28">
        <v>500000</v>
      </c>
    </row>
    <row r="85" spans="1:3" ht="18.75" customHeight="1" x14ac:dyDescent="0.2">
      <c r="A85" s="26">
        <v>415200</v>
      </c>
      <c r="B85" s="27" t="s">
        <v>115</v>
      </c>
      <c r="C85" s="28">
        <v>70000</v>
      </c>
    </row>
    <row r="86" spans="1:3" ht="18.75" customHeight="1" x14ac:dyDescent="0.2">
      <c r="A86" s="23">
        <v>510000</v>
      </c>
      <c r="B86" s="29" t="s">
        <v>116</v>
      </c>
      <c r="C86" s="25">
        <f>C87+C91</f>
        <v>340300</v>
      </c>
    </row>
    <row r="87" spans="1:3" ht="18.75" customHeight="1" x14ac:dyDescent="0.2">
      <c r="A87" s="23">
        <v>511000</v>
      </c>
      <c r="B87" s="29" t="s">
        <v>117</v>
      </c>
      <c r="C87" s="25">
        <f t="shared" ref="C87" si="14">SUM(C88:C90)</f>
        <v>285300</v>
      </c>
    </row>
    <row r="88" spans="1:3" ht="18.75" customHeight="1" x14ac:dyDescent="0.2">
      <c r="A88" s="26">
        <v>511200</v>
      </c>
      <c r="B88" s="27" t="s">
        <v>118</v>
      </c>
      <c r="C88" s="28">
        <v>267000</v>
      </c>
    </row>
    <row r="89" spans="1:3" ht="18.75" customHeight="1" x14ac:dyDescent="0.2">
      <c r="A89" s="26">
        <v>511300</v>
      </c>
      <c r="B89" s="27" t="s">
        <v>119</v>
      </c>
      <c r="C89" s="28">
        <v>13300</v>
      </c>
    </row>
    <row r="90" spans="1:3" ht="18.75" customHeight="1" x14ac:dyDescent="0.2">
      <c r="A90" s="26">
        <v>511400</v>
      </c>
      <c r="B90" s="27" t="s">
        <v>127</v>
      </c>
      <c r="C90" s="28">
        <v>5000</v>
      </c>
    </row>
    <row r="91" spans="1:3" ht="18.75" customHeight="1" x14ac:dyDescent="0.2">
      <c r="A91" s="23">
        <v>516000</v>
      </c>
      <c r="B91" s="29" t="s">
        <v>120</v>
      </c>
      <c r="C91" s="25">
        <f t="shared" ref="C91" si="15">C92</f>
        <v>55000</v>
      </c>
    </row>
    <row r="92" spans="1:3" ht="18.75" customHeight="1" x14ac:dyDescent="0.2">
      <c r="A92" s="26">
        <v>516100</v>
      </c>
      <c r="B92" s="27" t="s">
        <v>120</v>
      </c>
      <c r="C92" s="28">
        <v>55000</v>
      </c>
    </row>
    <row r="93" spans="1:3" s="31" customFormat="1" ht="18.75" customHeight="1" x14ac:dyDescent="0.2">
      <c r="A93" s="23">
        <v>630000</v>
      </c>
      <c r="B93" s="29" t="s">
        <v>121</v>
      </c>
      <c r="C93" s="25">
        <f t="shared" ref="C93:C94" si="16">C94</f>
        <v>31000</v>
      </c>
    </row>
    <row r="94" spans="1:3" s="31" customFormat="1" ht="18.75" customHeight="1" x14ac:dyDescent="0.2">
      <c r="A94" s="23">
        <v>638000</v>
      </c>
      <c r="B94" s="29" t="s">
        <v>124</v>
      </c>
      <c r="C94" s="25">
        <f t="shared" si="16"/>
        <v>31000</v>
      </c>
    </row>
    <row r="95" spans="1:3" ht="18.75" customHeight="1" x14ac:dyDescent="0.2">
      <c r="A95" s="26">
        <v>638100</v>
      </c>
      <c r="B95" s="27" t="s">
        <v>125</v>
      </c>
      <c r="C95" s="28">
        <v>31000</v>
      </c>
    </row>
    <row r="96" spans="1:3" s="21" customFormat="1" ht="18.75" customHeight="1" x14ac:dyDescent="0.2">
      <c r="A96" s="5"/>
      <c r="B96" s="32" t="s">
        <v>15</v>
      </c>
      <c r="C96" s="33">
        <f t="shared" ref="C96" si="17">C62+C86+C93</f>
        <v>10141400</v>
      </c>
    </row>
    <row r="97" spans="1:3" s="21" customFormat="1" ht="18.75" customHeight="1" x14ac:dyDescent="0.2">
      <c r="A97" s="34"/>
      <c r="B97" s="13"/>
      <c r="C97" s="36"/>
    </row>
    <row r="98" spans="1:3" s="21" customFormat="1" ht="18.75" customHeight="1" x14ac:dyDescent="0.2">
      <c r="A98" s="16"/>
      <c r="B98" s="13"/>
      <c r="C98" s="36"/>
    </row>
    <row r="99" spans="1:3" s="21" customFormat="1" ht="18.75" customHeight="1" x14ac:dyDescent="0.2">
      <c r="A99" s="19" t="s">
        <v>378</v>
      </c>
      <c r="B99" s="37"/>
      <c r="C99" s="36"/>
    </row>
    <row r="100" spans="1:3" s="21" customFormat="1" ht="18.75" customHeight="1" x14ac:dyDescent="0.2">
      <c r="A100" s="19" t="s">
        <v>22</v>
      </c>
      <c r="B100" s="37"/>
      <c r="C100" s="36"/>
    </row>
    <row r="101" spans="1:3" s="21" customFormat="1" ht="18.75" customHeight="1" x14ac:dyDescent="0.2">
      <c r="A101" s="19" t="s">
        <v>128</v>
      </c>
      <c r="B101" s="37"/>
      <c r="C101" s="36"/>
    </row>
    <row r="102" spans="1:3" s="21" customFormat="1" ht="18.75" customHeight="1" x14ac:dyDescent="0.2">
      <c r="A102" s="19" t="s">
        <v>363</v>
      </c>
      <c r="B102" s="37"/>
      <c r="C102" s="36"/>
    </row>
    <row r="103" spans="1:3" s="21" customFormat="1" ht="18.75" customHeight="1" x14ac:dyDescent="0.2">
      <c r="A103" s="19"/>
      <c r="B103" s="16"/>
      <c r="C103" s="22"/>
    </row>
    <row r="104" spans="1:3" ht="18.75" customHeight="1" x14ac:dyDescent="0.2">
      <c r="A104" s="23">
        <v>410000</v>
      </c>
      <c r="B104" s="24" t="s">
        <v>85</v>
      </c>
      <c r="C104" s="25">
        <f t="shared" ref="C104" si="18">C105+C110+C122+C124</f>
        <v>3243000</v>
      </c>
    </row>
    <row r="105" spans="1:3" ht="18.75" customHeight="1" x14ac:dyDescent="0.2">
      <c r="A105" s="23">
        <v>411000</v>
      </c>
      <c r="B105" s="24" t="s">
        <v>322</v>
      </c>
      <c r="C105" s="25">
        <f t="shared" ref="C105" si="19">SUM(C106:C109)</f>
        <v>2616500</v>
      </c>
    </row>
    <row r="106" spans="1:3" ht="18.75" customHeight="1" x14ac:dyDescent="0.2">
      <c r="A106" s="26">
        <v>411100</v>
      </c>
      <c r="B106" s="27" t="s">
        <v>86</v>
      </c>
      <c r="C106" s="28">
        <v>2425000</v>
      </c>
    </row>
    <row r="107" spans="1:3" ht="18.75" customHeight="1" x14ac:dyDescent="0.2">
      <c r="A107" s="26">
        <v>411200</v>
      </c>
      <c r="B107" s="27" t="s">
        <v>364</v>
      </c>
      <c r="C107" s="28">
        <v>119500</v>
      </c>
    </row>
    <row r="108" spans="1:3" ht="18.75" customHeight="1" x14ac:dyDescent="0.2">
      <c r="A108" s="26">
        <v>411300</v>
      </c>
      <c r="B108" s="27" t="s">
        <v>87</v>
      </c>
      <c r="C108" s="28">
        <v>23000</v>
      </c>
    </row>
    <row r="109" spans="1:3" ht="18.75" customHeight="1" x14ac:dyDescent="0.2">
      <c r="A109" s="26">
        <v>411400</v>
      </c>
      <c r="B109" s="27" t="s">
        <v>88</v>
      </c>
      <c r="C109" s="28">
        <v>49000</v>
      </c>
    </row>
    <row r="110" spans="1:3" ht="18.75" customHeight="1" x14ac:dyDescent="0.2">
      <c r="A110" s="23">
        <v>412000</v>
      </c>
      <c r="B110" s="29" t="s">
        <v>365</v>
      </c>
      <c r="C110" s="25">
        <f t="shared" ref="C110" si="20">SUM(C111:C121)</f>
        <v>436500</v>
      </c>
    </row>
    <row r="111" spans="1:3" ht="18.75" customHeight="1" x14ac:dyDescent="0.2">
      <c r="A111" s="26">
        <v>412200</v>
      </c>
      <c r="B111" s="27" t="s">
        <v>366</v>
      </c>
      <c r="C111" s="28">
        <v>44000</v>
      </c>
    </row>
    <row r="112" spans="1:3" ht="18.75" customHeight="1" x14ac:dyDescent="0.2">
      <c r="A112" s="26">
        <v>412300</v>
      </c>
      <c r="B112" s="27" t="s">
        <v>90</v>
      </c>
      <c r="C112" s="28">
        <v>43000</v>
      </c>
    </row>
    <row r="113" spans="1:3" ht="18.75" customHeight="1" x14ac:dyDescent="0.2">
      <c r="A113" s="26">
        <v>412500</v>
      </c>
      <c r="B113" s="27" t="s">
        <v>92</v>
      </c>
      <c r="C113" s="28">
        <v>30000</v>
      </c>
    </row>
    <row r="114" spans="1:3" ht="18.75" customHeight="1" x14ac:dyDescent="0.2">
      <c r="A114" s="26">
        <v>412600</v>
      </c>
      <c r="B114" s="27" t="s">
        <v>367</v>
      </c>
      <c r="C114" s="28">
        <v>60000</v>
      </c>
    </row>
    <row r="115" spans="1:3" ht="18.75" customHeight="1" x14ac:dyDescent="0.2">
      <c r="A115" s="26">
        <v>412700</v>
      </c>
      <c r="B115" s="27" t="s">
        <v>323</v>
      </c>
      <c r="C115" s="28">
        <v>20000</v>
      </c>
    </row>
    <row r="116" spans="1:3" ht="18.75" customHeight="1" x14ac:dyDescent="0.2">
      <c r="A116" s="26">
        <v>412900</v>
      </c>
      <c r="B116" s="30" t="s">
        <v>369</v>
      </c>
      <c r="C116" s="28">
        <v>4000</v>
      </c>
    </row>
    <row r="117" spans="1:3" ht="18.75" customHeight="1" x14ac:dyDescent="0.2">
      <c r="A117" s="26">
        <v>412900</v>
      </c>
      <c r="B117" s="30" t="s">
        <v>96</v>
      </c>
      <c r="C117" s="28">
        <v>200000</v>
      </c>
    </row>
    <row r="118" spans="1:3" ht="18.75" customHeight="1" x14ac:dyDescent="0.2">
      <c r="A118" s="26">
        <v>412900</v>
      </c>
      <c r="B118" s="30" t="s">
        <v>112</v>
      </c>
      <c r="C118" s="28">
        <v>24500</v>
      </c>
    </row>
    <row r="119" spans="1:3" ht="18.75" customHeight="1" x14ac:dyDescent="0.2">
      <c r="A119" s="26">
        <v>412900</v>
      </c>
      <c r="B119" s="30" t="s">
        <v>113</v>
      </c>
      <c r="C119" s="28">
        <v>2000</v>
      </c>
    </row>
    <row r="120" spans="1:3" ht="18.75" customHeight="1" x14ac:dyDescent="0.2">
      <c r="A120" s="26">
        <v>412900</v>
      </c>
      <c r="B120" s="30" t="s">
        <v>114</v>
      </c>
      <c r="C120" s="28">
        <v>5000</v>
      </c>
    </row>
    <row r="121" spans="1:3" ht="18.75" customHeight="1" x14ac:dyDescent="0.2">
      <c r="A121" s="26">
        <v>412900</v>
      </c>
      <c r="B121" s="27" t="s">
        <v>95</v>
      </c>
      <c r="C121" s="28">
        <v>4000</v>
      </c>
    </row>
    <row r="122" spans="1:3" ht="18.75" customHeight="1" x14ac:dyDescent="0.2">
      <c r="A122" s="23">
        <v>415000</v>
      </c>
      <c r="B122" s="29" t="s">
        <v>21</v>
      </c>
      <c r="C122" s="25">
        <f t="shared" ref="C122" si="21">SUM(C123:C123)</f>
        <v>175000</v>
      </c>
    </row>
    <row r="123" spans="1:3" ht="18.75" customHeight="1" x14ac:dyDescent="0.2">
      <c r="A123" s="26">
        <v>415200</v>
      </c>
      <c r="B123" s="27" t="s">
        <v>97</v>
      </c>
      <c r="C123" s="28">
        <v>175000</v>
      </c>
    </row>
    <row r="124" spans="1:3" s="31" customFormat="1" ht="31.5" x14ac:dyDescent="0.2">
      <c r="A124" s="23">
        <v>418000</v>
      </c>
      <c r="B124" s="29" t="s">
        <v>379</v>
      </c>
      <c r="C124" s="25">
        <f t="shared" ref="C124" si="22">C125</f>
        <v>15000</v>
      </c>
    </row>
    <row r="125" spans="1:3" ht="18.75" customHeight="1" x14ac:dyDescent="0.2">
      <c r="A125" s="38">
        <v>418400</v>
      </c>
      <c r="B125" s="27" t="s">
        <v>129</v>
      </c>
      <c r="C125" s="28">
        <v>15000</v>
      </c>
    </row>
    <row r="126" spans="1:3" ht="18.75" customHeight="1" x14ac:dyDescent="0.2">
      <c r="A126" s="23">
        <v>510000</v>
      </c>
      <c r="B126" s="29" t="s">
        <v>116</v>
      </c>
      <c r="C126" s="25">
        <f t="shared" ref="C126" si="23">C127+C129</f>
        <v>47000</v>
      </c>
    </row>
    <row r="127" spans="1:3" ht="18.75" customHeight="1" x14ac:dyDescent="0.2">
      <c r="A127" s="23">
        <v>511000</v>
      </c>
      <c r="B127" s="29" t="s">
        <v>117</v>
      </c>
      <c r="C127" s="25">
        <f t="shared" ref="C127" si="24">SUM(C128:C128)</f>
        <v>40000</v>
      </c>
    </row>
    <row r="128" spans="1:3" ht="18.75" customHeight="1" x14ac:dyDescent="0.2">
      <c r="A128" s="26">
        <v>511300</v>
      </c>
      <c r="B128" s="27" t="s">
        <v>119</v>
      </c>
      <c r="C128" s="28">
        <v>40000</v>
      </c>
    </row>
    <row r="129" spans="1:3" ht="18.75" customHeight="1" x14ac:dyDescent="0.2">
      <c r="A129" s="23">
        <v>516000</v>
      </c>
      <c r="B129" s="29" t="s">
        <v>120</v>
      </c>
      <c r="C129" s="25">
        <f t="shared" ref="C129" si="25">C130</f>
        <v>7000</v>
      </c>
    </row>
    <row r="130" spans="1:3" ht="18.75" customHeight="1" x14ac:dyDescent="0.2">
      <c r="A130" s="26">
        <v>516100</v>
      </c>
      <c r="B130" s="27" t="s">
        <v>120</v>
      </c>
      <c r="C130" s="28">
        <v>7000</v>
      </c>
    </row>
    <row r="131" spans="1:3" s="31" customFormat="1" ht="18.75" customHeight="1" x14ac:dyDescent="0.2">
      <c r="A131" s="23">
        <v>630000</v>
      </c>
      <c r="B131" s="29" t="s">
        <v>121</v>
      </c>
      <c r="C131" s="25">
        <f t="shared" ref="C131" si="26">C134+C132</f>
        <v>32000</v>
      </c>
    </row>
    <row r="132" spans="1:3" s="31" customFormat="1" ht="18.75" customHeight="1" x14ac:dyDescent="0.2">
      <c r="A132" s="23">
        <v>631000</v>
      </c>
      <c r="B132" s="29" t="s">
        <v>122</v>
      </c>
      <c r="C132" s="25">
        <f t="shared" ref="C132" si="27">C133</f>
        <v>7000</v>
      </c>
    </row>
    <row r="133" spans="1:3" ht="18.75" customHeight="1" x14ac:dyDescent="0.2">
      <c r="A133" s="26">
        <v>631900</v>
      </c>
      <c r="B133" s="27" t="s">
        <v>123</v>
      </c>
      <c r="C133" s="28">
        <v>7000</v>
      </c>
    </row>
    <row r="134" spans="1:3" s="31" customFormat="1" ht="18.75" customHeight="1" x14ac:dyDescent="0.2">
      <c r="A134" s="23">
        <v>638000</v>
      </c>
      <c r="B134" s="29" t="s">
        <v>124</v>
      </c>
      <c r="C134" s="25">
        <f t="shared" ref="C134" si="28">C135</f>
        <v>25000</v>
      </c>
    </row>
    <row r="135" spans="1:3" ht="18.75" customHeight="1" x14ac:dyDescent="0.2">
      <c r="A135" s="26">
        <v>638100</v>
      </c>
      <c r="B135" s="27" t="s">
        <v>125</v>
      </c>
      <c r="C135" s="28">
        <v>25000</v>
      </c>
    </row>
    <row r="136" spans="1:3" s="21" customFormat="1" ht="18.75" customHeight="1" x14ac:dyDescent="0.2">
      <c r="A136" s="5"/>
      <c r="B136" s="32" t="s">
        <v>15</v>
      </c>
      <c r="C136" s="33">
        <f t="shared" ref="C136" si="29">C104+C126+C131</f>
        <v>3322000</v>
      </c>
    </row>
    <row r="137" spans="1:3" s="21" customFormat="1" ht="18.75" customHeight="1" x14ac:dyDescent="0.2">
      <c r="A137" s="34"/>
      <c r="B137" s="13"/>
      <c r="C137" s="22"/>
    </row>
    <row r="138" spans="1:3" s="21" customFormat="1" ht="18.75" customHeight="1" x14ac:dyDescent="0.2">
      <c r="A138" s="16"/>
      <c r="B138" s="13"/>
      <c r="C138" s="36"/>
    </row>
    <row r="139" spans="1:3" s="21" customFormat="1" ht="18.75" customHeight="1" x14ac:dyDescent="0.2">
      <c r="A139" s="19" t="s">
        <v>380</v>
      </c>
      <c r="B139" s="37"/>
      <c r="C139" s="36"/>
    </row>
    <row r="140" spans="1:3" s="21" customFormat="1" ht="18.75" customHeight="1" x14ac:dyDescent="0.2">
      <c r="A140" s="19" t="s">
        <v>23</v>
      </c>
      <c r="B140" s="37"/>
      <c r="C140" s="36"/>
    </row>
    <row r="141" spans="1:3" s="21" customFormat="1" ht="18.75" customHeight="1" x14ac:dyDescent="0.2">
      <c r="A141" s="19" t="s">
        <v>130</v>
      </c>
      <c r="B141" s="37"/>
      <c r="C141" s="36"/>
    </row>
    <row r="142" spans="1:3" s="21" customFormat="1" ht="18.75" customHeight="1" x14ac:dyDescent="0.2">
      <c r="A142" s="19" t="s">
        <v>363</v>
      </c>
      <c r="B142" s="37"/>
      <c r="C142" s="36"/>
    </row>
    <row r="143" spans="1:3" s="21" customFormat="1" ht="18.75" customHeight="1" x14ac:dyDescent="0.2">
      <c r="A143" s="19"/>
      <c r="B143" s="16"/>
      <c r="C143" s="22"/>
    </row>
    <row r="144" spans="1:3" ht="18.75" customHeight="1" x14ac:dyDescent="0.2">
      <c r="A144" s="23">
        <v>410000</v>
      </c>
      <c r="B144" s="24" t="s">
        <v>85</v>
      </c>
      <c r="C144" s="25">
        <f>C145+C148</f>
        <v>250500</v>
      </c>
    </row>
    <row r="145" spans="1:3" ht="18.75" customHeight="1" x14ac:dyDescent="0.2">
      <c r="A145" s="23">
        <v>411000</v>
      </c>
      <c r="B145" s="24" t="s">
        <v>322</v>
      </c>
      <c r="C145" s="25">
        <f>SUM(C146:C147)</f>
        <v>82500</v>
      </c>
    </row>
    <row r="146" spans="1:3" ht="18.75" customHeight="1" x14ac:dyDescent="0.2">
      <c r="A146" s="26">
        <v>411100</v>
      </c>
      <c r="B146" s="27" t="s">
        <v>86</v>
      </c>
      <c r="C146" s="28">
        <v>80400</v>
      </c>
    </row>
    <row r="147" spans="1:3" ht="18.75" customHeight="1" x14ac:dyDescent="0.2">
      <c r="A147" s="26">
        <v>411200</v>
      </c>
      <c r="B147" s="27" t="s">
        <v>364</v>
      </c>
      <c r="C147" s="28">
        <v>2100</v>
      </c>
    </row>
    <row r="148" spans="1:3" ht="18.75" customHeight="1" x14ac:dyDescent="0.2">
      <c r="A148" s="23">
        <v>412000</v>
      </c>
      <c r="B148" s="29" t="s">
        <v>365</v>
      </c>
      <c r="C148" s="25">
        <f t="shared" ref="C148" si="30">SUM(C149:C156)</f>
        <v>168000</v>
      </c>
    </row>
    <row r="149" spans="1:3" ht="18.75" customHeight="1" x14ac:dyDescent="0.2">
      <c r="A149" s="26">
        <v>412200</v>
      </c>
      <c r="B149" s="27" t="s">
        <v>366</v>
      </c>
      <c r="C149" s="28">
        <v>9600</v>
      </c>
    </row>
    <row r="150" spans="1:3" ht="18.75" customHeight="1" x14ac:dyDescent="0.2">
      <c r="A150" s="26">
        <v>412300</v>
      </c>
      <c r="B150" s="27" t="s">
        <v>90</v>
      </c>
      <c r="C150" s="28">
        <v>3600</v>
      </c>
    </row>
    <row r="151" spans="1:3" ht="18.75" customHeight="1" x14ac:dyDescent="0.2">
      <c r="A151" s="26">
        <v>412600</v>
      </c>
      <c r="B151" s="27" t="s">
        <v>367</v>
      </c>
      <c r="C151" s="28">
        <v>2000</v>
      </c>
    </row>
    <row r="152" spans="1:3" ht="18.75" customHeight="1" x14ac:dyDescent="0.2">
      <c r="A152" s="26">
        <v>412700</v>
      </c>
      <c r="B152" s="27" t="s">
        <v>323</v>
      </c>
      <c r="C152" s="28">
        <v>300</v>
      </c>
    </row>
    <row r="153" spans="1:3" ht="18.75" customHeight="1" x14ac:dyDescent="0.2">
      <c r="A153" s="26">
        <v>412900</v>
      </c>
      <c r="B153" s="30" t="s">
        <v>369</v>
      </c>
      <c r="C153" s="28">
        <v>200</v>
      </c>
    </row>
    <row r="154" spans="1:3" ht="18.75" customHeight="1" x14ac:dyDescent="0.2">
      <c r="A154" s="26">
        <v>412900</v>
      </c>
      <c r="B154" s="27" t="s">
        <v>93</v>
      </c>
      <c r="C154" s="28">
        <v>150500</v>
      </c>
    </row>
    <row r="155" spans="1:3" ht="18.75" customHeight="1" x14ac:dyDescent="0.2">
      <c r="A155" s="26">
        <v>412900</v>
      </c>
      <c r="B155" s="30" t="s">
        <v>112</v>
      </c>
      <c r="C155" s="28">
        <v>700</v>
      </c>
    </row>
    <row r="156" spans="1:3" ht="18.75" customHeight="1" x14ac:dyDescent="0.2">
      <c r="A156" s="26">
        <v>412900</v>
      </c>
      <c r="B156" s="30" t="s">
        <v>113</v>
      </c>
      <c r="C156" s="28">
        <v>1100</v>
      </c>
    </row>
    <row r="157" spans="1:3" s="31" customFormat="1" ht="18.75" customHeight="1" x14ac:dyDescent="0.2">
      <c r="A157" s="23">
        <v>510000</v>
      </c>
      <c r="B157" s="29" t="s">
        <v>116</v>
      </c>
      <c r="C157" s="25">
        <f t="shared" ref="C157:C158" si="31">C158</f>
        <v>40000</v>
      </c>
    </row>
    <row r="158" spans="1:3" s="31" customFormat="1" ht="18.75" customHeight="1" x14ac:dyDescent="0.2">
      <c r="A158" s="23">
        <v>511000</v>
      </c>
      <c r="B158" s="29" t="s">
        <v>117</v>
      </c>
      <c r="C158" s="25">
        <f t="shared" si="31"/>
        <v>40000</v>
      </c>
    </row>
    <row r="159" spans="1:3" ht="18.75" customHeight="1" x14ac:dyDescent="0.2">
      <c r="A159" s="26">
        <v>511300</v>
      </c>
      <c r="B159" s="27" t="s">
        <v>119</v>
      </c>
      <c r="C159" s="28">
        <v>40000</v>
      </c>
    </row>
    <row r="160" spans="1:3" s="31" customFormat="1" ht="18.75" customHeight="1" x14ac:dyDescent="0.2">
      <c r="A160" s="23">
        <v>630000</v>
      </c>
      <c r="B160" s="29" t="s">
        <v>131</v>
      </c>
      <c r="C160" s="25">
        <f t="shared" ref="C160:C161" si="32">C161</f>
        <v>400</v>
      </c>
    </row>
    <row r="161" spans="1:3" s="31" customFormat="1" ht="18.75" customHeight="1" x14ac:dyDescent="0.2">
      <c r="A161" s="23">
        <v>631000</v>
      </c>
      <c r="B161" s="29" t="s">
        <v>122</v>
      </c>
      <c r="C161" s="25">
        <f t="shared" si="32"/>
        <v>400</v>
      </c>
    </row>
    <row r="162" spans="1:3" ht="18.75" customHeight="1" x14ac:dyDescent="0.2">
      <c r="A162" s="26">
        <v>631900</v>
      </c>
      <c r="B162" s="27" t="s">
        <v>123</v>
      </c>
      <c r="C162" s="28">
        <v>400</v>
      </c>
    </row>
    <row r="163" spans="1:3" s="21" customFormat="1" ht="18.75" customHeight="1" x14ac:dyDescent="0.2">
      <c r="A163" s="39"/>
      <c r="B163" s="32" t="s">
        <v>15</v>
      </c>
      <c r="C163" s="33">
        <f t="shared" ref="C163" si="33">C144+C157+C160</f>
        <v>290900</v>
      </c>
    </row>
    <row r="164" spans="1:3" s="21" customFormat="1" ht="18.75" customHeight="1" x14ac:dyDescent="0.2">
      <c r="A164" s="40"/>
      <c r="B164" s="13"/>
      <c r="C164" s="22"/>
    </row>
    <row r="165" spans="1:3" s="21" customFormat="1" ht="18.75" customHeight="1" x14ac:dyDescent="0.2">
      <c r="A165" s="16"/>
      <c r="B165" s="13"/>
      <c r="C165" s="36"/>
    </row>
    <row r="166" spans="1:3" s="21" customFormat="1" ht="18.75" customHeight="1" x14ac:dyDescent="0.2">
      <c r="A166" s="19" t="s">
        <v>381</v>
      </c>
      <c r="B166" s="37"/>
      <c r="C166" s="36"/>
    </row>
    <row r="167" spans="1:3" s="21" customFormat="1" ht="18.75" customHeight="1" x14ac:dyDescent="0.2">
      <c r="A167" s="19" t="s">
        <v>22</v>
      </c>
      <c r="B167" s="37"/>
      <c r="C167" s="36"/>
    </row>
    <row r="168" spans="1:3" s="21" customFormat="1" ht="18.75" customHeight="1" x14ac:dyDescent="0.2">
      <c r="A168" s="19" t="s">
        <v>132</v>
      </c>
      <c r="B168" s="37"/>
      <c r="C168" s="36"/>
    </row>
    <row r="169" spans="1:3" s="21" customFormat="1" ht="18.75" customHeight="1" x14ac:dyDescent="0.2">
      <c r="A169" s="19" t="s">
        <v>363</v>
      </c>
      <c r="B169" s="37"/>
      <c r="C169" s="36"/>
    </row>
    <row r="170" spans="1:3" s="21" customFormat="1" ht="18.75" customHeight="1" x14ac:dyDescent="0.2">
      <c r="A170" s="19"/>
      <c r="B170" s="16"/>
      <c r="C170" s="22"/>
    </row>
    <row r="171" spans="1:3" ht="18.75" customHeight="1" x14ac:dyDescent="0.2">
      <c r="A171" s="23">
        <v>410000</v>
      </c>
      <c r="B171" s="24" t="s">
        <v>85</v>
      </c>
      <c r="C171" s="25">
        <f>C172+C177</f>
        <v>745300</v>
      </c>
    </row>
    <row r="172" spans="1:3" ht="18.75" customHeight="1" x14ac:dyDescent="0.2">
      <c r="A172" s="23">
        <v>411000</v>
      </c>
      <c r="B172" s="24" t="s">
        <v>322</v>
      </c>
      <c r="C172" s="25">
        <f>SUM(C173:C176)</f>
        <v>649700</v>
      </c>
    </row>
    <row r="173" spans="1:3" ht="18.75" customHeight="1" x14ac:dyDescent="0.2">
      <c r="A173" s="26">
        <v>411100</v>
      </c>
      <c r="B173" s="27" t="s">
        <v>86</v>
      </c>
      <c r="C173" s="28">
        <v>620000</v>
      </c>
    </row>
    <row r="174" spans="1:3" ht="18.75" customHeight="1" x14ac:dyDescent="0.2">
      <c r="A174" s="26">
        <v>411200</v>
      </c>
      <c r="B174" s="27" t="s">
        <v>364</v>
      </c>
      <c r="C174" s="28">
        <v>8300</v>
      </c>
    </row>
    <row r="175" spans="1:3" ht="18.75" customHeight="1" x14ac:dyDescent="0.2">
      <c r="A175" s="26">
        <v>411300</v>
      </c>
      <c r="B175" s="27" t="s">
        <v>87</v>
      </c>
      <c r="C175" s="28">
        <v>18700</v>
      </c>
    </row>
    <row r="176" spans="1:3" ht="18.75" customHeight="1" x14ac:dyDescent="0.2">
      <c r="A176" s="26">
        <v>411400</v>
      </c>
      <c r="B176" s="27" t="s">
        <v>88</v>
      </c>
      <c r="C176" s="28">
        <v>2700</v>
      </c>
    </row>
    <row r="177" spans="1:3" ht="18.75" customHeight="1" x14ac:dyDescent="0.2">
      <c r="A177" s="23">
        <v>412000</v>
      </c>
      <c r="B177" s="29" t="s">
        <v>365</v>
      </c>
      <c r="C177" s="25">
        <f>SUM(C178:C187)</f>
        <v>95600</v>
      </c>
    </row>
    <row r="178" spans="1:3" ht="18.75" customHeight="1" x14ac:dyDescent="0.2">
      <c r="A178" s="26">
        <v>412100</v>
      </c>
      <c r="B178" s="27" t="s">
        <v>89</v>
      </c>
      <c r="C178" s="28">
        <v>47400</v>
      </c>
    </row>
    <row r="179" spans="1:3" ht="18.75" customHeight="1" x14ac:dyDescent="0.2">
      <c r="A179" s="26">
        <v>412200</v>
      </c>
      <c r="B179" s="27" t="s">
        <v>366</v>
      </c>
      <c r="C179" s="28">
        <v>27000</v>
      </c>
    </row>
    <row r="180" spans="1:3" ht="18.75" customHeight="1" x14ac:dyDescent="0.2">
      <c r="A180" s="26">
        <v>412300</v>
      </c>
      <c r="B180" s="27" t="s">
        <v>90</v>
      </c>
      <c r="C180" s="28">
        <v>4200</v>
      </c>
    </row>
    <row r="181" spans="1:3" ht="18.75" customHeight="1" x14ac:dyDescent="0.2">
      <c r="A181" s="26">
        <v>412500</v>
      </c>
      <c r="B181" s="27" t="s">
        <v>92</v>
      </c>
      <c r="C181" s="28">
        <v>3500</v>
      </c>
    </row>
    <row r="182" spans="1:3" ht="18.75" customHeight="1" x14ac:dyDescent="0.2">
      <c r="A182" s="26">
        <v>412600</v>
      </c>
      <c r="B182" s="27" t="s">
        <v>367</v>
      </c>
      <c r="C182" s="28">
        <v>5400</v>
      </c>
    </row>
    <row r="183" spans="1:3" ht="18.75" customHeight="1" x14ac:dyDescent="0.2">
      <c r="A183" s="26">
        <v>412700</v>
      </c>
      <c r="B183" s="27" t="s">
        <v>323</v>
      </c>
      <c r="C183" s="28">
        <v>3000</v>
      </c>
    </row>
    <row r="184" spans="1:3" ht="18.75" customHeight="1" x14ac:dyDescent="0.2">
      <c r="A184" s="26">
        <v>412900</v>
      </c>
      <c r="B184" s="27" t="s">
        <v>369</v>
      </c>
      <c r="C184" s="28">
        <v>500</v>
      </c>
    </row>
    <row r="185" spans="1:3" ht="18.75" customHeight="1" x14ac:dyDescent="0.2">
      <c r="A185" s="26">
        <v>412900</v>
      </c>
      <c r="B185" s="30" t="s">
        <v>112</v>
      </c>
      <c r="C185" s="28">
        <v>700</v>
      </c>
    </row>
    <row r="186" spans="1:3" ht="18.75" customHeight="1" x14ac:dyDescent="0.2">
      <c r="A186" s="26">
        <v>412900</v>
      </c>
      <c r="B186" s="30" t="s">
        <v>113</v>
      </c>
      <c r="C186" s="28">
        <v>2100</v>
      </c>
    </row>
    <row r="187" spans="1:3" ht="18.75" customHeight="1" x14ac:dyDescent="0.2">
      <c r="A187" s="26">
        <v>412900</v>
      </c>
      <c r="B187" s="27" t="s">
        <v>95</v>
      </c>
      <c r="C187" s="28">
        <v>1800</v>
      </c>
    </row>
    <row r="188" spans="1:3" ht="18.75" customHeight="1" x14ac:dyDescent="0.2">
      <c r="A188" s="23">
        <v>510000</v>
      </c>
      <c r="B188" s="29" t="s">
        <v>116</v>
      </c>
      <c r="C188" s="25">
        <f>C189+C191</f>
        <v>2000</v>
      </c>
    </row>
    <row r="189" spans="1:3" ht="18.75" customHeight="1" x14ac:dyDescent="0.2">
      <c r="A189" s="23">
        <v>511000</v>
      </c>
      <c r="B189" s="29" t="s">
        <v>117</v>
      </c>
      <c r="C189" s="25">
        <f t="shared" ref="C189" si="34">SUM(C190:C190)</f>
        <v>1000</v>
      </c>
    </row>
    <row r="190" spans="1:3" ht="18.75" customHeight="1" x14ac:dyDescent="0.2">
      <c r="A190" s="26">
        <v>511300</v>
      </c>
      <c r="B190" s="27" t="s">
        <v>119</v>
      </c>
      <c r="C190" s="28">
        <v>1000</v>
      </c>
    </row>
    <row r="191" spans="1:3" ht="18.75" customHeight="1" x14ac:dyDescent="0.2">
      <c r="A191" s="23">
        <v>516000</v>
      </c>
      <c r="B191" s="29" t="s">
        <v>120</v>
      </c>
      <c r="C191" s="25">
        <f t="shared" ref="C191" si="35">C192</f>
        <v>1000</v>
      </c>
    </row>
    <row r="192" spans="1:3" ht="18.75" customHeight="1" x14ac:dyDescent="0.2">
      <c r="A192" s="26">
        <v>516100</v>
      </c>
      <c r="B192" s="27" t="s">
        <v>120</v>
      </c>
      <c r="C192" s="28">
        <v>1000</v>
      </c>
    </row>
    <row r="193" spans="1:3" s="31" customFormat="1" ht="18.75" customHeight="1" x14ac:dyDescent="0.2">
      <c r="A193" s="23">
        <v>630000</v>
      </c>
      <c r="B193" s="29" t="s">
        <v>121</v>
      </c>
      <c r="C193" s="25">
        <f t="shared" ref="C193:C194" si="36">C194</f>
        <v>13400</v>
      </c>
    </row>
    <row r="194" spans="1:3" s="31" customFormat="1" ht="18.75" customHeight="1" x14ac:dyDescent="0.2">
      <c r="A194" s="23">
        <v>638000</v>
      </c>
      <c r="B194" s="29" t="s">
        <v>124</v>
      </c>
      <c r="C194" s="25">
        <f t="shared" si="36"/>
        <v>13400</v>
      </c>
    </row>
    <row r="195" spans="1:3" ht="18.75" customHeight="1" x14ac:dyDescent="0.2">
      <c r="A195" s="26">
        <v>638100</v>
      </c>
      <c r="B195" s="27" t="s">
        <v>125</v>
      </c>
      <c r="C195" s="28">
        <v>13400</v>
      </c>
    </row>
    <row r="196" spans="1:3" s="21" customFormat="1" ht="18.75" customHeight="1" x14ac:dyDescent="0.2">
      <c r="A196" s="5"/>
      <c r="B196" s="32" t="s">
        <v>15</v>
      </c>
      <c r="C196" s="33">
        <f>C171+C188+C193</f>
        <v>760700</v>
      </c>
    </row>
    <row r="197" spans="1:3" s="21" customFormat="1" ht="18.75" customHeight="1" x14ac:dyDescent="0.2">
      <c r="A197" s="34"/>
      <c r="B197" s="13"/>
      <c r="C197" s="22"/>
    </row>
    <row r="198" spans="1:3" s="21" customFormat="1" ht="18.75" customHeight="1" x14ac:dyDescent="0.2">
      <c r="A198" s="16"/>
      <c r="B198" s="13"/>
      <c r="C198" s="36"/>
    </row>
    <row r="199" spans="1:3" s="21" customFormat="1" ht="18.75" customHeight="1" x14ac:dyDescent="0.2">
      <c r="A199" s="19" t="s">
        <v>382</v>
      </c>
      <c r="B199" s="37"/>
      <c r="C199" s="36"/>
    </row>
    <row r="200" spans="1:3" s="21" customFormat="1" ht="18.75" customHeight="1" x14ac:dyDescent="0.2">
      <c r="A200" s="19" t="s">
        <v>23</v>
      </c>
      <c r="B200" s="37"/>
      <c r="C200" s="36"/>
    </row>
    <row r="201" spans="1:3" s="21" customFormat="1" ht="18.75" customHeight="1" x14ac:dyDescent="0.2">
      <c r="A201" s="19" t="s">
        <v>133</v>
      </c>
      <c r="B201" s="37"/>
      <c r="C201" s="36"/>
    </row>
    <row r="202" spans="1:3" s="21" customFormat="1" ht="18.75" customHeight="1" x14ac:dyDescent="0.2">
      <c r="A202" s="19" t="s">
        <v>363</v>
      </c>
      <c r="B202" s="37"/>
      <c r="C202" s="36"/>
    </row>
    <row r="203" spans="1:3" s="21" customFormat="1" ht="18.75" customHeight="1" x14ac:dyDescent="0.2">
      <c r="A203" s="19"/>
      <c r="B203" s="16"/>
      <c r="C203" s="22"/>
    </row>
    <row r="204" spans="1:3" ht="18.75" customHeight="1" x14ac:dyDescent="0.2">
      <c r="A204" s="23">
        <v>410000</v>
      </c>
      <c r="B204" s="24" t="s">
        <v>85</v>
      </c>
      <c r="C204" s="25">
        <f t="shared" ref="C204" si="37">C205+C208</f>
        <v>173300</v>
      </c>
    </row>
    <row r="205" spans="1:3" ht="18.75" customHeight="1" x14ac:dyDescent="0.2">
      <c r="A205" s="23">
        <v>411000</v>
      </c>
      <c r="B205" s="24" t="s">
        <v>322</v>
      </c>
      <c r="C205" s="25">
        <f t="shared" ref="C205" si="38">SUM(C206:C207)</f>
        <v>20700</v>
      </c>
    </row>
    <row r="206" spans="1:3" ht="18.75" customHeight="1" x14ac:dyDescent="0.2">
      <c r="A206" s="26">
        <v>411100</v>
      </c>
      <c r="B206" s="27" t="s">
        <v>86</v>
      </c>
      <c r="C206" s="28">
        <v>20000</v>
      </c>
    </row>
    <row r="207" spans="1:3" ht="18.75" customHeight="1" x14ac:dyDescent="0.2">
      <c r="A207" s="26">
        <v>411200</v>
      </c>
      <c r="B207" s="27" t="s">
        <v>364</v>
      </c>
      <c r="C207" s="28">
        <v>700</v>
      </c>
    </row>
    <row r="208" spans="1:3" ht="18.75" customHeight="1" x14ac:dyDescent="0.2">
      <c r="A208" s="23">
        <v>412000</v>
      </c>
      <c r="B208" s="29" t="s">
        <v>365</v>
      </c>
      <c r="C208" s="25">
        <f t="shared" ref="C208" si="39">SUM(C209:C219)</f>
        <v>152600</v>
      </c>
    </row>
    <row r="209" spans="1:3" ht="18.75" customHeight="1" x14ac:dyDescent="0.2">
      <c r="A209" s="26">
        <v>412100</v>
      </c>
      <c r="B209" s="27" t="s">
        <v>89</v>
      </c>
      <c r="C209" s="28">
        <v>7000</v>
      </c>
    </row>
    <row r="210" spans="1:3" ht="18.75" customHeight="1" x14ac:dyDescent="0.2">
      <c r="A210" s="26">
        <v>412200</v>
      </c>
      <c r="B210" s="27" t="s">
        <v>366</v>
      </c>
      <c r="C210" s="28">
        <v>4600</v>
      </c>
    </row>
    <row r="211" spans="1:3" ht="18.75" customHeight="1" x14ac:dyDescent="0.2">
      <c r="A211" s="26">
        <v>412300</v>
      </c>
      <c r="B211" s="27" t="s">
        <v>90</v>
      </c>
      <c r="C211" s="28">
        <v>1000</v>
      </c>
    </row>
    <row r="212" spans="1:3" ht="18.75" customHeight="1" x14ac:dyDescent="0.2">
      <c r="A212" s="26">
        <v>412500</v>
      </c>
      <c r="B212" s="27" t="s">
        <v>92</v>
      </c>
      <c r="C212" s="28">
        <v>2500</v>
      </c>
    </row>
    <row r="213" spans="1:3" ht="18.75" customHeight="1" x14ac:dyDescent="0.2">
      <c r="A213" s="26">
        <v>412600</v>
      </c>
      <c r="B213" s="27" t="s">
        <v>367</v>
      </c>
      <c r="C213" s="28">
        <v>9000</v>
      </c>
    </row>
    <row r="214" spans="1:3" ht="18.75" customHeight="1" x14ac:dyDescent="0.2">
      <c r="A214" s="26">
        <v>412700</v>
      </c>
      <c r="B214" s="27" t="s">
        <v>323</v>
      </c>
      <c r="C214" s="28">
        <v>2900</v>
      </c>
    </row>
    <row r="215" spans="1:3" ht="18.75" customHeight="1" x14ac:dyDescent="0.2">
      <c r="A215" s="26">
        <v>412900</v>
      </c>
      <c r="B215" s="30" t="s">
        <v>369</v>
      </c>
      <c r="C215" s="28">
        <v>500</v>
      </c>
    </row>
    <row r="216" spans="1:3" ht="18.75" customHeight="1" x14ac:dyDescent="0.2">
      <c r="A216" s="26">
        <v>412900</v>
      </c>
      <c r="B216" s="27" t="s">
        <v>93</v>
      </c>
      <c r="C216" s="28">
        <v>124000</v>
      </c>
    </row>
    <row r="217" spans="1:3" ht="18.75" customHeight="1" x14ac:dyDescent="0.2">
      <c r="A217" s="26">
        <v>412900</v>
      </c>
      <c r="B217" s="30" t="s">
        <v>112</v>
      </c>
      <c r="C217" s="28">
        <v>700</v>
      </c>
    </row>
    <row r="218" spans="1:3" ht="18.75" customHeight="1" x14ac:dyDescent="0.2">
      <c r="A218" s="26">
        <v>412900</v>
      </c>
      <c r="B218" s="30" t="s">
        <v>113</v>
      </c>
      <c r="C218" s="28">
        <v>100</v>
      </c>
    </row>
    <row r="219" spans="1:3" ht="18.75" customHeight="1" x14ac:dyDescent="0.2">
      <c r="A219" s="26">
        <v>412900</v>
      </c>
      <c r="B219" s="27" t="s">
        <v>95</v>
      </c>
      <c r="C219" s="28">
        <v>300</v>
      </c>
    </row>
    <row r="220" spans="1:3" s="21" customFormat="1" ht="18.75" customHeight="1" x14ac:dyDescent="0.2">
      <c r="A220" s="39"/>
      <c r="B220" s="32" t="s">
        <v>15</v>
      </c>
      <c r="C220" s="33">
        <f t="shared" ref="C220" si="40">C204</f>
        <v>173300</v>
      </c>
    </row>
    <row r="221" spans="1:3" s="21" customFormat="1" ht="18.75" customHeight="1" x14ac:dyDescent="0.2">
      <c r="A221" s="40"/>
      <c r="B221" s="13"/>
      <c r="C221" s="22"/>
    </row>
    <row r="222" spans="1:3" s="21" customFormat="1" ht="18.75" customHeight="1" x14ac:dyDescent="0.2">
      <c r="A222" s="16"/>
      <c r="B222" s="13"/>
      <c r="C222" s="36"/>
    </row>
    <row r="223" spans="1:3" s="21" customFormat="1" ht="18.75" customHeight="1" x14ac:dyDescent="0.2">
      <c r="A223" s="19" t="s">
        <v>383</v>
      </c>
      <c r="B223" s="37"/>
      <c r="C223" s="36"/>
    </row>
    <row r="224" spans="1:3" s="21" customFormat="1" ht="18.75" customHeight="1" x14ac:dyDescent="0.2">
      <c r="A224" s="19" t="s">
        <v>23</v>
      </c>
      <c r="B224" s="37"/>
      <c r="C224" s="36"/>
    </row>
    <row r="225" spans="1:3" s="21" customFormat="1" ht="18.75" customHeight="1" x14ac:dyDescent="0.2">
      <c r="A225" s="19" t="s">
        <v>134</v>
      </c>
      <c r="B225" s="37"/>
      <c r="C225" s="36"/>
    </row>
    <row r="226" spans="1:3" s="21" customFormat="1" ht="18.75" customHeight="1" x14ac:dyDescent="0.2">
      <c r="A226" s="19" t="s">
        <v>363</v>
      </c>
      <c r="B226" s="37"/>
      <c r="C226" s="36"/>
    </row>
    <row r="227" spans="1:3" s="21" customFormat="1" ht="18.75" customHeight="1" x14ac:dyDescent="0.2">
      <c r="A227" s="19"/>
      <c r="B227" s="16"/>
      <c r="C227" s="22"/>
    </row>
    <row r="228" spans="1:3" ht="18.75" customHeight="1" x14ac:dyDescent="0.2">
      <c r="A228" s="23">
        <v>410000</v>
      </c>
      <c r="B228" s="24" t="s">
        <v>85</v>
      </c>
      <c r="C228" s="25">
        <f t="shared" ref="C228" si="41">C229+C236</f>
        <v>1030900</v>
      </c>
    </row>
    <row r="229" spans="1:3" ht="18.75" customHeight="1" x14ac:dyDescent="0.2">
      <c r="A229" s="23">
        <v>412000</v>
      </c>
      <c r="B229" s="29" t="s">
        <v>365</v>
      </c>
      <c r="C229" s="25">
        <f t="shared" ref="C229" si="42">SUM(C230:C235)</f>
        <v>128900</v>
      </c>
    </row>
    <row r="230" spans="1:3" ht="18.75" customHeight="1" x14ac:dyDescent="0.2">
      <c r="A230" s="26">
        <v>412200</v>
      </c>
      <c r="B230" s="27" t="s">
        <v>366</v>
      </c>
      <c r="C230" s="28">
        <v>400</v>
      </c>
    </row>
    <row r="231" spans="1:3" ht="18.75" customHeight="1" x14ac:dyDescent="0.2">
      <c r="A231" s="26">
        <v>412300</v>
      </c>
      <c r="B231" s="27" t="s">
        <v>90</v>
      </c>
      <c r="C231" s="28">
        <v>2000</v>
      </c>
    </row>
    <row r="232" spans="1:3" ht="18.75" customHeight="1" x14ac:dyDescent="0.2">
      <c r="A232" s="26">
        <v>412600</v>
      </c>
      <c r="B232" s="27" t="s">
        <v>367</v>
      </c>
      <c r="C232" s="28">
        <v>6000</v>
      </c>
    </row>
    <row r="233" spans="1:3" ht="18.75" customHeight="1" x14ac:dyDescent="0.2">
      <c r="A233" s="26">
        <v>412700</v>
      </c>
      <c r="B233" s="27" t="s">
        <v>323</v>
      </c>
      <c r="C233" s="28">
        <v>1500</v>
      </c>
    </row>
    <row r="234" spans="1:3" ht="18.75" customHeight="1" x14ac:dyDescent="0.2">
      <c r="A234" s="26">
        <v>412900</v>
      </c>
      <c r="B234" s="27" t="s">
        <v>93</v>
      </c>
      <c r="C234" s="28">
        <v>119000</v>
      </c>
    </row>
    <row r="235" spans="1:3" ht="18.75" customHeight="1" x14ac:dyDescent="0.2">
      <c r="A235" s="26">
        <v>412900</v>
      </c>
      <c r="B235" s="27" t="s">
        <v>112</v>
      </c>
      <c r="C235" s="28">
        <v>0</v>
      </c>
    </row>
    <row r="236" spans="1:3" s="31" customFormat="1" ht="18.75" customHeight="1" x14ac:dyDescent="0.2">
      <c r="A236" s="23">
        <v>415000</v>
      </c>
      <c r="B236" s="29" t="s">
        <v>21</v>
      </c>
      <c r="C236" s="25">
        <f t="shared" ref="C236" si="43">C237</f>
        <v>902000</v>
      </c>
    </row>
    <row r="237" spans="1:3" ht="18.75" customHeight="1" x14ac:dyDescent="0.2">
      <c r="A237" s="26">
        <v>415200</v>
      </c>
      <c r="B237" s="27" t="s">
        <v>48</v>
      </c>
      <c r="C237" s="28">
        <v>902000</v>
      </c>
    </row>
    <row r="238" spans="1:3" s="21" customFormat="1" ht="18.75" customHeight="1" x14ac:dyDescent="0.2">
      <c r="A238" s="39"/>
      <c r="B238" s="32" t="s">
        <v>15</v>
      </c>
      <c r="C238" s="33">
        <f>C228</f>
        <v>1030900</v>
      </c>
    </row>
    <row r="239" spans="1:3" s="21" customFormat="1" ht="18.75" customHeight="1" x14ac:dyDescent="0.2">
      <c r="A239" s="40"/>
      <c r="B239" s="13"/>
      <c r="C239" s="22"/>
    </row>
    <row r="240" spans="1:3" s="21" customFormat="1" ht="18.75" customHeight="1" x14ac:dyDescent="0.2">
      <c r="A240" s="40"/>
      <c r="B240" s="13"/>
      <c r="C240" s="22"/>
    </row>
    <row r="241" spans="1:3" s="21" customFormat="1" ht="18.75" customHeight="1" x14ac:dyDescent="0.2">
      <c r="A241" s="19" t="s">
        <v>384</v>
      </c>
      <c r="B241" s="37"/>
      <c r="C241" s="22"/>
    </row>
    <row r="242" spans="1:3" s="21" customFormat="1" ht="18.75" customHeight="1" x14ac:dyDescent="0.2">
      <c r="A242" s="19" t="s">
        <v>22</v>
      </c>
      <c r="B242" s="37"/>
      <c r="C242" s="22"/>
    </row>
    <row r="243" spans="1:3" s="21" customFormat="1" ht="18.75" customHeight="1" x14ac:dyDescent="0.2">
      <c r="A243" s="19" t="s">
        <v>135</v>
      </c>
      <c r="B243" s="37"/>
      <c r="C243" s="22"/>
    </row>
    <row r="244" spans="1:3" s="21" customFormat="1" ht="18.75" customHeight="1" x14ac:dyDescent="0.2">
      <c r="A244" s="19" t="s">
        <v>363</v>
      </c>
      <c r="B244" s="37"/>
      <c r="C244" s="22"/>
    </row>
    <row r="245" spans="1:3" s="21" customFormat="1" ht="18.75" customHeight="1" x14ac:dyDescent="0.2">
      <c r="A245" s="19"/>
      <c r="B245" s="16"/>
      <c r="C245" s="22"/>
    </row>
    <row r="246" spans="1:3" s="31" customFormat="1" ht="18.75" customHeight="1" x14ac:dyDescent="0.2">
      <c r="A246" s="23">
        <v>410000</v>
      </c>
      <c r="B246" s="24" t="s">
        <v>85</v>
      </c>
      <c r="C246" s="25">
        <f t="shared" ref="C246" si="44">C247+C251</f>
        <v>389900</v>
      </c>
    </row>
    <row r="247" spans="1:3" s="31" customFormat="1" ht="18.75" customHeight="1" x14ac:dyDescent="0.2">
      <c r="A247" s="23">
        <v>411000</v>
      </c>
      <c r="B247" s="24" t="s">
        <v>322</v>
      </c>
      <c r="C247" s="25">
        <f t="shared" ref="C247" si="45">SUM(C248:C250)</f>
        <v>113600</v>
      </c>
    </row>
    <row r="248" spans="1:3" ht="18.75" customHeight="1" x14ac:dyDescent="0.2">
      <c r="A248" s="26">
        <v>411100</v>
      </c>
      <c r="B248" s="27" t="s">
        <v>86</v>
      </c>
      <c r="C248" s="28">
        <v>107600</v>
      </c>
    </row>
    <row r="249" spans="1:3" ht="18.75" customHeight="1" x14ac:dyDescent="0.2">
      <c r="A249" s="26">
        <v>411200</v>
      </c>
      <c r="B249" s="27" t="s">
        <v>364</v>
      </c>
      <c r="C249" s="28">
        <v>4500</v>
      </c>
    </row>
    <row r="250" spans="1:3" ht="18.75" customHeight="1" x14ac:dyDescent="0.2">
      <c r="A250" s="26">
        <v>411400</v>
      </c>
      <c r="B250" s="27" t="s">
        <v>88</v>
      </c>
      <c r="C250" s="28">
        <v>1500</v>
      </c>
    </row>
    <row r="251" spans="1:3" s="31" customFormat="1" ht="18.75" customHeight="1" x14ac:dyDescent="0.2">
      <c r="A251" s="23">
        <v>412000</v>
      </c>
      <c r="B251" s="29" t="s">
        <v>365</v>
      </c>
      <c r="C251" s="25">
        <f t="shared" ref="C251" si="46">SUM(C252:C262)</f>
        <v>276300</v>
      </c>
    </row>
    <row r="252" spans="1:3" ht="18.75" customHeight="1" x14ac:dyDescent="0.2">
      <c r="A252" s="26">
        <v>412100</v>
      </c>
      <c r="B252" s="27" t="s">
        <v>89</v>
      </c>
      <c r="C252" s="28">
        <v>45700</v>
      </c>
    </row>
    <row r="253" spans="1:3" ht="18.75" customHeight="1" x14ac:dyDescent="0.2">
      <c r="A253" s="26">
        <v>412200</v>
      </c>
      <c r="B253" s="27" t="s">
        <v>366</v>
      </c>
      <c r="C253" s="28">
        <v>14300</v>
      </c>
    </row>
    <row r="254" spans="1:3" ht="18.75" customHeight="1" x14ac:dyDescent="0.2">
      <c r="A254" s="26">
        <v>412300</v>
      </c>
      <c r="B254" s="27" t="s">
        <v>90</v>
      </c>
      <c r="C254" s="28">
        <v>6000</v>
      </c>
    </row>
    <row r="255" spans="1:3" ht="18.75" customHeight="1" x14ac:dyDescent="0.2">
      <c r="A255" s="26">
        <v>412500</v>
      </c>
      <c r="B255" s="27" t="s">
        <v>92</v>
      </c>
      <c r="C255" s="28">
        <v>600</v>
      </c>
    </row>
    <row r="256" spans="1:3" ht="18.75" customHeight="1" x14ac:dyDescent="0.2">
      <c r="A256" s="26">
        <v>412600</v>
      </c>
      <c r="B256" s="27" t="s">
        <v>367</v>
      </c>
      <c r="C256" s="28">
        <v>6600</v>
      </c>
    </row>
    <row r="257" spans="1:3" ht="18.75" customHeight="1" x14ac:dyDescent="0.2">
      <c r="A257" s="26">
        <v>412700</v>
      </c>
      <c r="B257" s="27" t="s">
        <v>323</v>
      </c>
      <c r="C257" s="28">
        <v>29400</v>
      </c>
    </row>
    <row r="258" spans="1:3" ht="18.75" customHeight="1" x14ac:dyDescent="0.2">
      <c r="A258" s="26">
        <v>412900</v>
      </c>
      <c r="B258" s="27" t="s">
        <v>369</v>
      </c>
      <c r="C258" s="28">
        <v>1800</v>
      </c>
    </row>
    <row r="259" spans="1:3" ht="18.75" customHeight="1" x14ac:dyDescent="0.2">
      <c r="A259" s="26">
        <v>412900</v>
      </c>
      <c r="B259" s="30" t="s">
        <v>93</v>
      </c>
      <c r="C259" s="28">
        <v>168000</v>
      </c>
    </row>
    <row r="260" spans="1:3" ht="18.75" customHeight="1" x14ac:dyDescent="0.2">
      <c r="A260" s="26">
        <v>412900</v>
      </c>
      <c r="B260" s="30" t="s">
        <v>112</v>
      </c>
      <c r="C260" s="28">
        <v>3000</v>
      </c>
    </row>
    <row r="261" spans="1:3" ht="18.75" customHeight="1" x14ac:dyDescent="0.2">
      <c r="A261" s="26">
        <v>412900</v>
      </c>
      <c r="B261" s="30" t="s">
        <v>113</v>
      </c>
      <c r="C261" s="28">
        <v>600</v>
      </c>
    </row>
    <row r="262" spans="1:3" ht="18.75" customHeight="1" x14ac:dyDescent="0.2">
      <c r="A262" s="26">
        <v>412900</v>
      </c>
      <c r="B262" s="27" t="s">
        <v>95</v>
      </c>
      <c r="C262" s="28">
        <v>300</v>
      </c>
    </row>
    <row r="263" spans="1:3" s="31" customFormat="1" ht="18.75" customHeight="1" x14ac:dyDescent="0.2">
      <c r="A263" s="23">
        <v>510000</v>
      </c>
      <c r="B263" s="29" t="s">
        <v>116</v>
      </c>
      <c r="C263" s="25">
        <f t="shared" ref="C263" si="47">C264</f>
        <v>6000</v>
      </c>
    </row>
    <row r="264" spans="1:3" s="31" customFormat="1" ht="18.75" customHeight="1" x14ac:dyDescent="0.2">
      <c r="A264" s="23">
        <v>511000</v>
      </c>
      <c r="B264" s="29" t="s">
        <v>117</v>
      </c>
      <c r="C264" s="25">
        <f t="shared" ref="C264" si="48">SUM(C265)</f>
        <v>6000</v>
      </c>
    </row>
    <row r="265" spans="1:3" ht="18.75" customHeight="1" x14ac:dyDescent="0.2">
      <c r="A265" s="26">
        <v>511300</v>
      </c>
      <c r="B265" s="27" t="s">
        <v>119</v>
      </c>
      <c r="C265" s="28">
        <v>6000</v>
      </c>
    </row>
    <row r="266" spans="1:3" s="21" customFormat="1" ht="18.75" customHeight="1" x14ac:dyDescent="0.2">
      <c r="A266" s="5"/>
      <c r="B266" s="32" t="s">
        <v>15</v>
      </c>
      <c r="C266" s="33">
        <f t="shared" ref="C266" si="49">C246+C263</f>
        <v>395900</v>
      </c>
    </row>
    <row r="267" spans="1:3" s="21" customFormat="1" ht="18.75" customHeight="1" x14ac:dyDescent="0.2">
      <c r="A267" s="16"/>
      <c r="B267" s="13"/>
      <c r="C267" s="36"/>
    </row>
    <row r="268" spans="1:3" s="21" customFormat="1" ht="18.75" customHeight="1" x14ac:dyDescent="0.2">
      <c r="A268" s="19" t="s">
        <v>385</v>
      </c>
      <c r="B268" s="37"/>
      <c r="C268" s="36"/>
    </row>
    <row r="269" spans="1:3" s="21" customFormat="1" ht="18.75" customHeight="1" x14ac:dyDescent="0.2">
      <c r="A269" s="19" t="s">
        <v>24</v>
      </c>
      <c r="B269" s="37"/>
      <c r="C269" s="36"/>
    </row>
    <row r="270" spans="1:3" s="21" customFormat="1" ht="18.75" customHeight="1" x14ac:dyDescent="0.2">
      <c r="A270" s="19" t="s">
        <v>128</v>
      </c>
      <c r="B270" s="37"/>
      <c r="C270" s="36"/>
    </row>
    <row r="271" spans="1:3" s="21" customFormat="1" ht="18.75" customHeight="1" x14ac:dyDescent="0.2">
      <c r="A271" s="19" t="s">
        <v>363</v>
      </c>
      <c r="B271" s="37"/>
      <c r="C271" s="36"/>
    </row>
    <row r="272" spans="1:3" s="21" customFormat="1" ht="18.75" customHeight="1" x14ac:dyDescent="0.2">
      <c r="A272" s="19"/>
      <c r="B272" s="16"/>
      <c r="C272" s="22"/>
    </row>
    <row r="273" spans="1:3" ht="18.75" customHeight="1" x14ac:dyDescent="0.2">
      <c r="A273" s="23">
        <v>410000</v>
      </c>
      <c r="B273" s="24" t="s">
        <v>85</v>
      </c>
      <c r="C273" s="25">
        <f t="shared" ref="C273" si="50">C274+C279</f>
        <v>1891400</v>
      </c>
    </row>
    <row r="274" spans="1:3" ht="18.75" customHeight="1" x14ac:dyDescent="0.2">
      <c r="A274" s="23">
        <v>411000</v>
      </c>
      <c r="B274" s="24" t="s">
        <v>322</v>
      </c>
      <c r="C274" s="25">
        <f t="shared" ref="C274" si="51">SUM(C275:C278)</f>
        <v>1691400</v>
      </c>
    </row>
    <row r="275" spans="1:3" ht="18.75" customHeight="1" x14ac:dyDescent="0.2">
      <c r="A275" s="26">
        <v>411100</v>
      </c>
      <c r="B275" s="27" t="s">
        <v>86</v>
      </c>
      <c r="C275" s="28">
        <v>1486700</v>
      </c>
    </row>
    <row r="276" spans="1:3" ht="18.75" customHeight="1" x14ac:dyDescent="0.2">
      <c r="A276" s="26">
        <v>411200</v>
      </c>
      <c r="B276" s="27" t="s">
        <v>364</v>
      </c>
      <c r="C276" s="28">
        <v>182900</v>
      </c>
    </row>
    <row r="277" spans="1:3" ht="18.75" customHeight="1" x14ac:dyDescent="0.2">
      <c r="A277" s="26">
        <v>411300</v>
      </c>
      <c r="B277" s="27" t="s">
        <v>87</v>
      </c>
      <c r="C277" s="28">
        <v>5900</v>
      </c>
    </row>
    <row r="278" spans="1:3" ht="18.75" customHeight="1" x14ac:dyDescent="0.2">
      <c r="A278" s="26">
        <v>411400</v>
      </c>
      <c r="B278" s="27" t="s">
        <v>88</v>
      </c>
      <c r="C278" s="28">
        <v>15900</v>
      </c>
    </row>
    <row r="279" spans="1:3" ht="18.75" customHeight="1" x14ac:dyDescent="0.2">
      <c r="A279" s="23">
        <v>412000</v>
      </c>
      <c r="B279" s="29" t="s">
        <v>365</v>
      </c>
      <c r="C279" s="25">
        <f t="shared" ref="C279" si="52">SUM(C280:C291)</f>
        <v>200000</v>
      </c>
    </row>
    <row r="280" spans="1:3" ht="18.75" customHeight="1" x14ac:dyDescent="0.2">
      <c r="A280" s="26">
        <v>412100</v>
      </c>
      <c r="B280" s="27" t="s">
        <v>89</v>
      </c>
      <c r="C280" s="28">
        <v>16100</v>
      </c>
    </row>
    <row r="281" spans="1:3" ht="18.75" customHeight="1" x14ac:dyDescent="0.2">
      <c r="A281" s="26">
        <v>412200</v>
      </c>
      <c r="B281" s="27" t="s">
        <v>366</v>
      </c>
      <c r="C281" s="28">
        <v>65900</v>
      </c>
    </row>
    <row r="282" spans="1:3" ht="18.75" customHeight="1" x14ac:dyDescent="0.2">
      <c r="A282" s="26">
        <v>412300</v>
      </c>
      <c r="B282" s="27" t="s">
        <v>90</v>
      </c>
      <c r="C282" s="28">
        <v>17100</v>
      </c>
    </row>
    <row r="283" spans="1:3" ht="18.75" customHeight="1" x14ac:dyDescent="0.2">
      <c r="A283" s="26">
        <v>412500</v>
      </c>
      <c r="B283" s="27" t="s">
        <v>92</v>
      </c>
      <c r="C283" s="28">
        <v>13400</v>
      </c>
    </row>
    <row r="284" spans="1:3" ht="18.75" customHeight="1" x14ac:dyDescent="0.2">
      <c r="A284" s="26">
        <v>412600</v>
      </c>
      <c r="B284" s="27" t="s">
        <v>367</v>
      </c>
      <c r="C284" s="28">
        <v>30700</v>
      </c>
    </row>
    <row r="285" spans="1:3" ht="18.75" customHeight="1" x14ac:dyDescent="0.2">
      <c r="A285" s="26">
        <v>412700</v>
      </c>
      <c r="B285" s="27" t="s">
        <v>323</v>
      </c>
      <c r="C285" s="28">
        <v>13700</v>
      </c>
    </row>
    <row r="286" spans="1:3" ht="18.75" customHeight="1" x14ac:dyDescent="0.2">
      <c r="A286" s="26">
        <v>412900</v>
      </c>
      <c r="B286" s="27" t="s">
        <v>369</v>
      </c>
      <c r="C286" s="28">
        <v>7800</v>
      </c>
    </row>
    <row r="287" spans="1:3" ht="18.75" customHeight="1" x14ac:dyDescent="0.2">
      <c r="A287" s="26">
        <v>412900</v>
      </c>
      <c r="B287" s="27" t="s">
        <v>93</v>
      </c>
      <c r="C287" s="28">
        <v>13000</v>
      </c>
    </row>
    <row r="288" spans="1:3" ht="18.75" customHeight="1" x14ac:dyDescent="0.2">
      <c r="A288" s="26">
        <v>412900</v>
      </c>
      <c r="B288" s="27" t="s">
        <v>112</v>
      </c>
      <c r="C288" s="28">
        <v>11000</v>
      </c>
    </row>
    <row r="289" spans="1:3" ht="18.75" customHeight="1" x14ac:dyDescent="0.2">
      <c r="A289" s="26">
        <v>412900</v>
      </c>
      <c r="B289" s="30" t="s">
        <v>113</v>
      </c>
      <c r="C289" s="28">
        <v>2100</v>
      </c>
    </row>
    <row r="290" spans="1:3" ht="18.75" customHeight="1" x14ac:dyDescent="0.2">
      <c r="A290" s="26">
        <v>412900</v>
      </c>
      <c r="B290" s="27" t="s">
        <v>114</v>
      </c>
      <c r="C290" s="28">
        <v>3200</v>
      </c>
    </row>
    <row r="291" spans="1:3" ht="18.75" customHeight="1" x14ac:dyDescent="0.2">
      <c r="A291" s="26">
        <v>412900</v>
      </c>
      <c r="B291" s="27" t="s">
        <v>95</v>
      </c>
      <c r="C291" s="28">
        <v>6000</v>
      </c>
    </row>
    <row r="292" spans="1:3" ht="18.75" customHeight="1" x14ac:dyDescent="0.2">
      <c r="A292" s="23">
        <v>510000</v>
      </c>
      <c r="B292" s="29" t="s">
        <v>116</v>
      </c>
      <c r="C292" s="25">
        <f>C293+C295</f>
        <v>84300</v>
      </c>
    </row>
    <row r="293" spans="1:3" ht="18.75" customHeight="1" x14ac:dyDescent="0.2">
      <c r="A293" s="23">
        <v>511000</v>
      </c>
      <c r="B293" s="29" t="s">
        <v>117</v>
      </c>
      <c r="C293" s="25">
        <f>SUM(C294:C294)</f>
        <v>79300</v>
      </c>
    </row>
    <row r="294" spans="1:3" ht="18.75" customHeight="1" x14ac:dyDescent="0.2">
      <c r="A294" s="26">
        <v>511300</v>
      </c>
      <c r="B294" s="27" t="s">
        <v>119</v>
      </c>
      <c r="C294" s="28">
        <v>79300</v>
      </c>
    </row>
    <row r="295" spans="1:3" s="31" customFormat="1" ht="18.75" customHeight="1" x14ac:dyDescent="0.2">
      <c r="A295" s="23">
        <v>516000</v>
      </c>
      <c r="B295" s="29" t="s">
        <v>120</v>
      </c>
      <c r="C295" s="25">
        <f t="shared" ref="C295" si="53">C296</f>
        <v>5000</v>
      </c>
    </row>
    <row r="296" spans="1:3" ht="18.75" customHeight="1" x14ac:dyDescent="0.2">
      <c r="A296" s="26">
        <v>516100</v>
      </c>
      <c r="B296" s="27" t="s">
        <v>120</v>
      </c>
      <c r="C296" s="28">
        <v>5000</v>
      </c>
    </row>
    <row r="297" spans="1:3" s="21" customFormat="1" ht="18.75" customHeight="1" x14ac:dyDescent="0.2">
      <c r="A297" s="39"/>
      <c r="B297" s="32" t="s">
        <v>15</v>
      </c>
      <c r="C297" s="33">
        <f>C273+C292</f>
        <v>1975700</v>
      </c>
    </row>
    <row r="298" spans="1:3" s="21" customFormat="1" ht="18.75" customHeight="1" x14ac:dyDescent="0.2">
      <c r="A298" s="40"/>
      <c r="B298" s="13"/>
      <c r="C298" s="22"/>
    </row>
    <row r="299" spans="1:3" s="21" customFormat="1" ht="18.75" customHeight="1" x14ac:dyDescent="0.2">
      <c r="A299" s="16"/>
      <c r="B299" s="13"/>
      <c r="C299" s="36"/>
    </row>
    <row r="300" spans="1:3" s="21" customFormat="1" ht="18.75" customHeight="1" x14ac:dyDescent="0.2">
      <c r="A300" s="19" t="s">
        <v>386</v>
      </c>
      <c r="B300" s="37"/>
      <c r="C300" s="36"/>
    </row>
    <row r="301" spans="1:3" s="21" customFormat="1" ht="18.75" customHeight="1" x14ac:dyDescent="0.2">
      <c r="A301" s="19" t="s">
        <v>25</v>
      </c>
      <c r="B301" s="37"/>
      <c r="C301" s="36"/>
    </row>
    <row r="302" spans="1:3" s="21" customFormat="1" ht="18.75" customHeight="1" x14ac:dyDescent="0.2">
      <c r="A302" s="19" t="s">
        <v>130</v>
      </c>
      <c r="B302" s="37"/>
      <c r="C302" s="36"/>
    </row>
    <row r="303" spans="1:3" s="21" customFormat="1" ht="18.75" customHeight="1" x14ac:dyDescent="0.2">
      <c r="A303" s="19" t="s">
        <v>363</v>
      </c>
      <c r="B303" s="37"/>
      <c r="C303" s="36"/>
    </row>
    <row r="304" spans="1:3" s="21" customFormat="1" ht="18.75" customHeight="1" x14ac:dyDescent="0.2">
      <c r="A304" s="19"/>
      <c r="B304" s="16"/>
      <c r="C304" s="22"/>
    </row>
    <row r="305" spans="1:3" ht="18.75" customHeight="1" x14ac:dyDescent="0.2">
      <c r="A305" s="23">
        <v>410000</v>
      </c>
      <c r="B305" s="24" t="s">
        <v>85</v>
      </c>
      <c r="C305" s="25">
        <f t="shared" ref="C305" si="54">C306+C311+C327+C335+C329+C340+C337</f>
        <v>10549900</v>
      </c>
    </row>
    <row r="306" spans="1:3" ht="18.75" customHeight="1" x14ac:dyDescent="0.2">
      <c r="A306" s="23">
        <v>411000</v>
      </c>
      <c r="B306" s="24" t="s">
        <v>322</v>
      </c>
      <c r="C306" s="25">
        <f t="shared" ref="C306" si="55">SUM(C307:C310)</f>
        <v>2143900</v>
      </c>
    </row>
    <row r="307" spans="1:3" ht="18.75" customHeight="1" x14ac:dyDescent="0.2">
      <c r="A307" s="26">
        <v>411100</v>
      </c>
      <c r="B307" s="27" t="s">
        <v>86</v>
      </c>
      <c r="C307" s="28">
        <v>1925200</v>
      </c>
    </row>
    <row r="308" spans="1:3" ht="18.75" customHeight="1" x14ac:dyDescent="0.2">
      <c r="A308" s="26">
        <v>411200</v>
      </c>
      <c r="B308" s="27" t="s">
        <v>364</v>
      </c>
      <c r="C308" s="28">
        <v>112300</v>
      </c>
    </row>
    <row r="309" spans="1:3" ht="18.75" customHeight="1" x14ac:dyDescent="0.2">
      <c r="A309" s="26">
        <v>411300</v>
      </c>
      <c r="B309" s="27" t="s">
        <v>87</v>
      </c>
      <c r="C309" s="28">
        <v>81000</v>
      </c>
    </row>
    <row r="310" spans="1:3" ht="18.75" customHeight="1" x14ac:dyDescent="0.2">
      <c r="A310" s="26">
        <v>411400</v>
      </c>
      <c r="B310" s="27" t="s">
        <v>88</v>
      </c>
      <c r="C310" s="28">
        <v>25400</v>
      </c>
    </row>
    <row r="311" spans="1:3" ht="18.75" customHeight="1" x14ac:dyDescent="0.2">
      <c r="A311" s="23">
        <v>412000</v>
      </c>
      <c r="B311" s="29" t="s">
        <v>365</v>
      </c>
      <c r="C311" s="25">
        <f t="shared" ref="C311" si="56">SUM(C312:C326)</f>
        <v>3106000</v>
      </c>
    </row>
    <row r="312" spans="1:3" ht="18.75" customHeight="1" x14ac:dyDescent="0.2">
      <c r="A312" s="26">
        <v>412100</v>
      </c>
      <c r="B312" s="27" t="s">
        <v>89</v>
      </c>
      <c r="C312" s="28">
        <v>3000</v>
      </c>
    </row>
    <row r="313" spans="1:3" ht="18.75" customHeight="1" x14ac:dyDescent="0.2">
      <c r="A313" s="26">
        <v>412200</v>
      </c>
      <c r="B313" s="27" t="s">
        <v>366</v>
      </c>
      <c r="C313" s="28">
        <v>300000</v>
      </c>
    </row>
    <row r="314" spans="1:3" ht="18.75" customHeight="1" x14ac:dyDescent="0.2">
      <c r="A314" s="26">
        <v>412300</v>
      </c>
      <c r="B314" s="27" t="s">
        <v>90</v>
      </c>
      <c r="C314" s="28">
        <v>320000</v>
      </c>
    </row>
    <row r="315" spans="1:3" ht="18.75" customHeight="1" x14ac:dyDescent="0.2">
      <c r="A315" s="26">
        <v>412500</v>
      </c>
      <c r="B315" s="27" t="s">
        <v>92</v>
      </c>
      <c r="C315" s="28">
        <v>110000</v>
      </c>
    </row>
    <row r="316" spans="1:3" ht="18.75" customHeight="1" x14ac:dyDescent="0.2">
      <c r="A316" s="26">
        <v>412600</v>
      </c>
      <c r="B316" s="27" t="s">
        <v>367</v>
      </c>
      <c r="C316" s="28">
        <v>400000</v>
      </c>
    </row>
    <row r="317" spans="1:3" ht="18.75" customHeight="1" x14ac:dyDescent="0.2">
      <c r="A317" s="26">
        <v>412700</v>
      </c>
      <c r="B317" s="27" t="s">
        <v>323</v>
      </c>
      <c r="C317" s="28">
        <v>176000</v>
      </c>
    </row>
    <row r="318" spans="1:3" ht="18.75" customHeight="1" x14ac:dyDescent="0.2">
      <c r="A318" s="26">
        <v>412700</v>
      </c>
      <c r="B318" s="27" t="s">
        <v>325</v>
      </c>
      <c r="C318" s="28">
        <v>1150000</v>
      </c>
    </row>
    <row r="319" spans="1:3" ht="18.75" customHeight="1" x14ac:dyDescent="0.2">
      <c r="A319" s="26">
        <v>412700</v>
      </c>
      <c r="B319" s="27" t="s">
        <v>98</v>
      </c>
      <c r="C319" s="28">
        <v>120000</v>
      </c>
    </row>
    <row r="320" spans="1:3" ht="18.75" customHeight="1" x14ac:dyDescent="0.2">
      <c r="A320" s="26">
        <v>412800</v>
      </c>
      <c r="B320" s="27" t="s">
        <v>368</v>
      </c>
      <c r="C320" s="28">
        <v>30000</v>
      </c>
    </row>
    <row r="321" spans="1:3" ht="18.75" customHeight="1" x14ac:dyDescent="0.2">
      <c r="A321" s="26">
        <v>412900</v>
      </c>
      <c r="B321" s="30" t="s">
        <v>369</v>
      </c>
      <c r="C321" s="28">
        <v>11000</v>
      </c>
    </row>
    <row r="322" spans="1:3" ht="18.75" customHeight="1" x14ac:dyDescent="0.2">
      <c r="A322" s="26">
        <v>412900</v>
      </c>
      <c r="B322" s="30" t="s">
        <v>93</v>
      </c>
      <c r="C322" s="28">
        <v>305000</v>
      </c>
    </row>
    <row r="323" spans="1:3" ht="18.75" customHeight="1" x14ac:dyDescent="0.2">
      <c r="A323" s="26">
        <v>412900</v>
      </c>
      <c r="B323" s="30" t="s">
        <v>112</v>
      </c>
      <c r="C323" s="28">
        <v>140000</v>
      </c>
    </row>
    <row r="324" spans="1:3" ht="18.75" customHeight="1" x14ac:dyDescent="0.2">
      <c r="A324" s="26">
        <v>412900</v>
      </c>
      <c r="B324" s="30" t="s">
        <v>113</v>
      </c>
      <c r="C324" s="28">
        <v>25000</v>
      </c>
    </row>
    <row r="325" spans="1:3" ht="18.75" customHeight="1" x14ac:dyDescent="0.2">
      <c r="A325" s="26">
        <v>412900</v>
      </c>
      <c r="B325" s="30" t="s">
        <v>114</v>
      </c>
      <c r="C325" s="28">
        <v>5000</v>
      </c>
    </row>
    <row r="326" spans="1:3" ht="18.75" customHeight="1" x14ac:dyDescent="0.2">
      <c r="A326" s="26">
        <v>412900</v>
      </c>
      <c r="B326" s="27" t="s">
        <v>95</v>
      </c>
      <c r="C326" s="28">
        <v>11000</v>
      </c>
    </row>
    <row r="327" spans="1:3" s="41" customFormat="1" ht="18.75" customHeight="1" x14ac:dyDescent="0.2">
      <c r="A327" s="23">
        <v>414000</v>
      </c>
      <c r="B327" s="29" t="s">
        <v>136</v>
      </c>
      <c r="C327" s="25">
        <f t="shared" ref="C327" si="57">SUM(C328)</f>
        <v>4770000</v>
      </c>
    </row>
    <row r="328" spans="1:3" ht="18.75" customHeight="1" x14ac:dyDescent="0.2">
      <c r="A328" s="26">
        <v>414100</v>
      </c>
      <c r="B328" s="27" t="s">
        <v>137</v>
      </c>
      <c r="C328" s="28">
        <v>4770000</v>
      </c>
    </row>
    <row r="329" spans="1:3" s="31" customFormat="1" ht="18.75" customHeight="1" x14ac:dyDescent="0.2">
      <c r="A329" s="23">
        <v>415000</v>
      </c>
      <c r="B329" s="29" t="s">
        <v>21</v>
      </c>
      <c r="C329" s="25">
        <f t="shared" ref="C329" si="58">SUM(C330:C334)</f>
        <v>300000</v>
      </c>
    </row>
    <row r="330" spans="1:3" ht="18.75" customHeight="1" x14ac:dyDescent="0.2">
      <c r="A330" s="38">
        <v>415100</v>
      </c>
      <c r="B330" s="27" t="s">
        <v>49</v>
      </c>
      <c r="C330" s="28">
        <v>15900</v>
      </c>
    </row>
    <row r="331" spans="1:3" ht="18.75" customHeight="1" x14ac:dyDescent="0.2">
      <c r="A331" s="26">
        <v>415200</v>
      </c>
      <c r="B331" s="27" t="s">
        <v>115</v>
      </c>
      <c r="C331" s="28">
        <v>262100</v>
      </c>
    </row>
    <row r="332" spans="1:3" ht="18.75" customHeight="1" x14ac:dyDescent="0.2">
      <c r="A332" s="26">
        <v>415200</v>
      </c>
      <c r="B332" s="27" t="s">
        <v>73</v>
      </c>
      <c r="C332" s="28">
        <v>5000</v>
      </c>
    </row>
    <row r="333" spans="1:3" ht="18.75" customHeight="1" x14ac:dyDescent="0.2">
      <c r="A333" s="26">
        <v>415200</v>
      </c>
      <c r="B333" s="27" t="s">
        <v>50</v>
      </c>
      <c r="C333" s="28">
        <v>13500</v>
      </c>
    </row>
    <row r="334" spans="1:3" ht="18.75" customHeight="1" x14ac:dyDescent="0.2">
      <c r="A334" s="26">
        <v>415200</v>
      </c>
      <c r="B334" s="27" t="s">
        <v>51</v>
      </c>
      <c r="C334" s="28">
        <v>3500</v>
      </c>
    </row>
    <row r="335" spans="1:3" s="41" customFormat="1" ht="18.75" customHeight="1" x14ac:dyDescent="0.2">
      <c r="A335" s="23">
        <v>416000</v>
      </c>
      <c r="B335" s="29" t="s">
        <v>373</v>
      </c>
      <c r="C335" s="25">
        <f t="shared" ref="C335" si="59">SUM(C336:C336)</f>
        <v>200000</v>
      </c>
    </row>
    <row r="336" spans="1:3" ht="18.75" customHeight="1" x14ac:dyDescent="0.2">
      <c r="A336" s="38">
        <v>416100</v>
      </c>
      <c r="B336" s="27" t="s">
        <v>16</v>
      </c>
      <c r="C336" s="28">
        <v>200000</v>
      </c>
    </row>
    <row r="337" spans="1:3" s="31" customFormat="1" ht="31.5" x14ac:dyDescent="0.2">
      <c r="A337" s="23">
        <v>418000</v>
      </c>
      <c r="B337" s="29" t="s">
        <v>379</v>
      </c>
      <c r="C337" s="25">
        <f>C338+C339</f>
        <v>20000</v>
      </c>
    </row>
    <row r="338" spans="1:3" ht="18.75" customHeight="1" x14ac:dyDescent="0.2">
      <c r="A338" s="26">
        <v>418200</v>
      </c>
      <c r="B338" s="27" t="s">
        <v>138</v>
      </c>
      <c r="C338" s="28">
        <v>1000</v>
      </c>
    </row>
    <row r="339" spans="1:3" ht="18.75" customHeight="1" x14ac:dyDescent="0.2">
      <c r="A339" s="26">
        <v>418400</v>
      </c>
      <c r="B339" s="27" t="s">
        <v>129</v>
      </c>
      <c r="C339" s="28">
        <v>19000</v>
      </c>
    </row>
    <row r="340" spans="1:3" s="31" customFormat="1" ht="18.75" customHeight="1" x14ac:dyDescent="0.2">
      <c r="A340" s="23">
        <v>419000</v>
      </c>
      <c r="B340" s="29" t="s">
        <v>387</v>
      </c>
      <c r="C340" s="25">
        <f t="shared" ref="C340" si="60">C341</f>
        <v>10000</v>
      </c>
    </row>
    <row r="341" spans="1:3" ht="18.75" customHeight="1" x14ac:dyDescent="0.2">
      <c r="A341" s="26">
        <v>419100</v>
      </c>
      <c r="B341" s="27" t="s">
        <v>387</v>
      </c>
      <c r="C341" s="28">
        <v>10000</v>
      </c>
    </row>
    <row r="342" spans="1:3" s="31" customFormat="1" ht="18.75" customHeight="1" x14ac:dyDescent="0.2">
      <c r="A342" s="23">
        <v>480000</v>
      </c>
      <c r="B342" s="29" t="s">
        <v>139</v>
      </c>
      <c r="C342" s="25">
        <f t="shared" ref="C342" si="61">C343</f>
        <v>805000</v>
      </c>
    </row>
    <row r="343" spans="1:3" s="31" customFormat="1" ht="18.75" customHeight="1" x14ac:dyDescent="0.2">
      <c r="A343" s="23">
        <v>488000</v>
      </c>
      <c r="B343" s="29" t="s">
        <v>140</v>
      </c>
      <c r="C343" s="25">
        <f t="shared" ref="C343" si="62">SUM(C344:C345)</f>
        <v>805000</v>
      </c>
    </row>
    <row r="344" spans="1:3" ht="18.75" customHeight="1" x14ac:dyDescent="0.2">
      <c r="A344" s="26">
        <v>488100</v>
      </c>
      <c r="B344" s="27" t="s">
        <v>141</v>
      </c>
      <c r="C344" s="28">
        <v>800000</v>
      </c>
    </row>
    <row r="345" spans="1:3" ht="18.75" customHeight="1" x14ac:dyDescent="0.2">
      <c r="A345" s="26">
        <v>488100</v>
      </c>
      <c r="B345" s="27" t="s">
        <v>140</v>
      </c>
      <c r="C345" s="28">
        <v>5000</v>
      </c>
    </row>
    <row r="346" spans="1:3" ht="18.75" customHeight="1" x14ac:dyDescent="0.2">
      <c r="A346" s="23">
        <v>510000</v>
      </c>
      <c r="B346" s="29" t="s">
        <v>116</v>
      </c>
      <c r="C346" s="25">
        <f t="shared" ref="C346" si="63">C347+C351+C355</f>
        <v>2329000</v>
      </c>
    </row>
    <row r="347" spans="1:3" ht="18.75" customHeight="1" x14ac:dyDescent="0.2">
      <c r="A347" s="23">
        <v>511000</v>
      </c>
      <c r="B347" s="29" t="s">
        <v>117</v>
      </c>
      <c r="C347" s="25">
        <f t="shared" ref="C347" si="64">SUM(C348:C350)</f>
        <v>150000</v>
      </c>
    </row>
    <row r="348" spans="1:3" ht="18.75" customHeight="1" x14ac:dyDescent="0.2">
      <c r="A348" s="26">
        <v>511200</v>
      </c>
      <c r="B348" s="27" t="s">
        <v>118</v>
      </c>
      <c r="C348" s="28">
        <v>20000</v>
      </c>
    </row>
    <row r="349" spans="1:3" ht="18.75" customHeight="1" x14ac:dyDescent="0.2">
      <c r="A349" s="26">
        <v>511300</v>
      </c>
      <c r="B349" s="27" t="s">
        <v>119</v>
      </c>
      <c r="C349" s="28">
        <v>120000</v>
      </c>
    </row>
    <row r="350" spans="1:3" ht="18.75" customHeight="1" x14ac:dyDescent="0.2">
      <c r="A350" s="26">
        <v>511400</v>
      </c>
      <c r="B350" s="27" t="s">
        <v>127</v>
      </c>
      <c r="C350" s="28">
        <v>10000</v>
      </c>
    </row>
    <row r="351" spans="1:3" ht="18.75" customHeight="1" x14ac:dyDescent="0.2">
      <c r="A351" s="23">
        <v>513000</v>
      </c>
      <c r="B351" s="29" t="s">
        <v>142</v>
      </c>
      <c r="C351" s="25">
        <f t="shared" ref="C351" si="65">SUM(C352:C354)</f>
        <v>2064000</v>
      </c>
    </row>
    <row r="352" spans="1:3" ht="18.75" customHeight="1" x14ac:dyDescent="0.2">
      <c r="A352" s="26">
        <v>513700</v>
      </c>
      <c r="B352" s="27" t="s">
        <v>143</v>
      </c>
      <c r="C352" s="28">
        <v>2000000</v>
      </c>
    </row>
    <row r="353" spans="1:3" ht="18.75" customHeight="1" x14ac:dyDescent="0.2">
      <c r="A353" s="26">
        <v>513700</v>
      </c>
      <c r="B353" s="27" t="s">
        <v>144</v>
      </c>
      <c r="C353" s="28">
        <v>23600</v>
      </c>
    </row>
    <row r="354" spans="1:3" ht="18.75" customHeight="1" x14ac:dyDescent="0.2">
      <c r="A354" s="26">
        <v>513700</v>
      </c>
      <c r="B354" s="27" t="s">
        <v>145</v>
      </c>
      <c r="C354" s="28">
        <v>40400</v>
      </c>
    </row>
    <row r="355" spans="1:3" s="31" customFormat="1" ht="18.75" customHeight="1" x14ac:dyDescent="0.2">
      <c r="A355" s="23">
        <v>516000</v>
      </c>
      <c r="B355" s="29" t="s">
        <v>120</v>
      </c>
      <c r="C355" s="25">
        <f t="shared" ref="C355" si="66">SUM(C356)</f>
        <v>115000</v>
      </c>
    </row>
    <row r="356" spans="1:3" ht="18.75" customHeight="1" x14ac:dyDescent="0.2">
      <c r="A356" s="26">
        <v>516100</v>
      </c>
      <c r="B356" s="27" t="s">
        <v>120</v>
      </c>
      <c r="C356" s="28">
        <v>115000</v>
      </c>
    </row>
    <row r="357" spans="1:3" s="31" customFormat="1" ht="18.75" customHeight="1" x14ac:dyDescent="0.2">
      <c r="A357" s="23">
        <v>630000</v>
      </c>
      <c r="B357" s="29" t="s">
        <v>121</v>
      </c>
      <c r="C357" s="25">
        <f t="shared" ref="C357" si="67">C360+C358</f>
        <v>87000</v>
      </c>
    </row>
    <row r="358" spans="1:3" s="31" customFormat="1" ht="18.75" customHeight="1" x14ac:dyDescent="0.2">
      <c r="A358" s="23">
        <v>631000</v>
      </c>
      <c r="B358" s="29" t="s">
        <v>122</v>
      </c>
      <c r="C358" s="25">
        <f t="shared" ref="C358" si="68">C359</f>
        <v>7000</v>
      </c>
    </row>
    <row r="359" spans="1:3" ht="18.75" customHeight="1" x14ac:dyDescent="0.2">
      <c r="A359" s="26">
        <v>631900</v>
      </c>
      <c r="B359" s="27" t="s">
        <v>123</v>
      </c>
      <c r="C359" s="28">
        <v>7000</v>
      </c>
    </row>
    <row r="360" spans="1:3" s="31" customFormat="1" ht="18.75" customHeight="1" x14ac:dyDescent="0.2">
      <c r="A360" s="23">
        <v>638000</v>
      </c>
      <c r="B360" s="29" t="s">
        <v>124</v>
      </c>
      <c r="C360" s="25">
        <f t="shared" ref="C360" si="69">C361</f>
        <v>80000</v>
      </c>
    </row>
    <row r="361" spans="1:3" ht="18.75" customHeight="1" x14ac:dyDescent="0.2">
      <c r="A361" s="26">
        <v>638100</v>
      </c>
      <c r="B361" s="27" t="s">
        <v>125</v>
      </c>
      <c r="C361" s="28">
        <v>80000</v>
      </c>
    </row>
    <row r="362" spans="1:3" s="21" customFormat="1" ht="18.75" customHeight="1" x14ac:dyDescent="0.2">
      <c r="A362" s="39"/>
      <c r="B362" s="32" t="s">
        <v>15</v>
      </c>
      <c r="C362" s="33">
        <f t="shared" ref="C362" si="70">C305+C342+C346+C357</f>
        <v>13770900</v>
      </c>
    </row>
    <row r="363" spans="1:3" s="21" customFormat="1" ht="18.75" customHeight="1" x14ac:dyDescent="0.2">
      <c r="A363" s="40"/>
      <c r="B363" s="13"/>
      <c r="C363" s="22"/>
    </row>
    <row r="364" spans="1:3" s="21" customFormat="1" ht="18.75" customHeight="1" x14ac:dyDescent="0.2">
      <c r="A364" s="16"/>
      <c r="B364" s="13"/>
      <c r="C364" s="36"/>
    </row>
    <row r="365" spans="1:3" s="21" customFormat="1" ht="18.75" customHeight="1" x14ac:dyDescent="0.2">
      <c r="A365" s="19" t="s">
        <v>388</v>
      </c>
      <c r="B365" s="37"/>
      <c r="C365" s="36"/>
    </row>
    <row r="366" spans="1:3" s="21" customFormat="1" ht="18.75" customHeight="1" x14ac:dyDescent="0.2">
      <c r="A366" s="19" t="s">
        <v>25</v>
      </c>
      <c r="B366" s="37"/>
      <c r="C366" s="36"/>
    </row>
    <row r="367" spans="1:3" s="21" customFormat="1" ht="18.75" customHeight="1" x14ac:dyDescent="0.2">
      <c r="A367" s="19" t="s">
        <v>133</v>
      </c>
      <c r="B367" s="37"/>
      <c r="C367" s="36"/>
    </row>
    <row r="368" spans="1:3" s="21" customFormat="1" ht="18.75" customHeight="1" x14ac:dyDescent="0.2">
      <c r="A368" s="19" t="s">
        <v>363</v>
      </c>
      <c r="B368" s="37"/>
      <c r="C368" s="36"/>
    </row>
    <row r="369" spans="1:3" s="21" customFormat="1" ht="18.75" customHeight="1" x14ac:dyDescent="0.2">
      <c r="A369" s="19"/>
      <c r="B369" s="16"/>
      <c r="C369" s="22"/>
    </row>
    <row r="370" spans="1:3" ht="18.75" customHeight="1" x14ac:dyDescent="0.2">
      <c r="A370" s="23">
        <v>410000</v>
      </c>
      <c r="B370" s="24" t="s">
        <v>85</v>
      </c>
      <c r="C370" s="25">
        <f>C371+C374</f>
        <v>1087500</v>
      </c>
    </row>
    <row r="371" spans="1:3" ht="18.75" customHeight="1" x14ac:dyDescent="0.2">
      <c r="A371" s="23">
        <v>411000</v>
      </c>
      <c r="B371" s="24" t="s">
        <v>322</v>
      </c>
      <c r="C371" s="25">
        <f>SUM(C372:C373)</f>
        <v>121600</v>
      </c>
    </row>
    <row r="372" spans="1:3" ht="18.75" customHeight="1" x14ac:dyDescent="0.2">
      <c r="A372" s="26">
        <v>411100</v>
      </c>
      <c r="B372" s="27" t="s">
        <v>86</v>
      </c>
      <c r="C372" s="28">
        <v>113400</v>
      </c>
    </row>
    <row r="373" spans="1:3" ht="18.75" customHeight="1" x14ac:dyDescent="0.2">
      <c r="A373" s="26">
        <v>411200</v>
      </c>
      <c r="B373" s="27" t="s">
        <v>364</v>
      </c>
      <c r="C373" s="28">
        <v>8200</v>
      </c>
    </row>
    <row r="374" spans="1:3" ht="18.75" customHeight="1" x14ac:dyDescent="0.2">
      <c r="A374" s="23">
        <v>412000</v>
      </c>
      <c r="B374" s="29" t="s">
        <v>365</v>
      </c>
      <c r="C374" s="25">
        <f t="shared" ref="C374" si="71">SUM(C375:C386)</f>
        <v>965900</v>
      </c>
    </row>
    <row r="375" spans="1:3" ht="18.75" customHeight="1" x14ac:dyDescent="0.2">
      <c r="A375" s="26">
        <v>412100</v>
      </c>
      <c r="B375" s="27" t="s">
        <v>89</v>
      </c>
      <c r="C375" s="28">
        <v>20500</v>
      </c>
    </row>
    <row r="376" spans="1:3" ht="18.75" customHeight="1" x14ac:dyDescent="0.2">
      <c r="A376" s="26">
        <v>412200</v>
      </c>
      <c r="B376" s="27" t="s">
        <v>366</v>
      </c>
      <c r="C376" s="28">
        <v>16400</v>
      </c>
    </row>
    <row r="377" spans="1:3" ht="18.75" customHeight="1" x14ac:dyDescent="0.2">
      <c r="A377" s="26">
        <v>412300</v>
      </c>
      <c r="B377" s="27" t="s">
        <v>90</v>
      </c>
      <c r="C377" s="28">
        <v>4100</v>
      </c>
    </row>
    <row r="378" spans="1:3" ht="18.75" customHeight="1" x14ac:dyDescent="0.2">
      <c r="A378" s="26">
        <v>412500</v>
      </c>
      <c r="B378" s="27" t="s">
        <v>92</v>
      </c>
      <c r="C378" s="28">
        <v>278300</v>
      </c>
    </row>
    <row r="379" spans="1:3" ht="18.75" customHeight="1" x14ac:dyDescent="0.2">
      <c r="A379" s="26">
        <v>412600</v>
      </c>
      <c r="B379" s="27" t="s">
        <v>367</v>
      </c>
      <c r="C379" s="28">
        <v>232400</v>
      </c>
    </row>
    <row r="380" spans="1:3" ht="18.75" customHeight="1" x14ac:dyDescent="0.2">
      <c r="A380" s="26">
        <v>412700</v>
      </c>
      <c r="B380" s="27" t="s">
        <v>323</v>
      </c>
      <c r="C380" s="28">
        <v>215000</v>
      </c>
    </row>
    <row r="381" spans="1:3" ht="18.75" customHeight="1" x14ac:dyDescent="0.2">
      <c r="A381" s="26">
        <v>412900</v>
      </c>
      <c r="B381" s="30" t="s">
        <v>369</v>
      </c>
      <c r="C381" s="28">
        <v>2600</v>
      </c>
    </row>
    <row r="382" spans="1:3" ht="18.75" customHeight="1" x14ac:dyDescent="0.2">
      <c r="A382" s="26">
        <v>412900</v>
      </c>
      <c r="B382" s="30" t="s">
        <v>93</v>
      </c>
      <c r="C382" s="28">
        <v>182000</v>
      </c>
    </row>
    <row r="383" spans="1:3" ht="18.75" customHeight="1" x14ac:dyDescent="0.2">
      <c r="A383" s="26">
        <v>412900</v>
      </c>
      <c r="B383" s="30" t="s">
        <v>112</v>
      </c>
      <c r="C383" s="28">
        <v>7000</v>
      </c>
    </row>
    <row r="384" spans="1:3" ht="18.75" customHeight="1" x14ac:dyDescent="0.2">
      <c r="A384" s="26">
        <v>412900</v>
      </c>
      <c r="B384" s="30" t="s">
        <v>113</v>
      </c>
      <c r="C384" s="28">
        <v>300</v>
      </c>
    </row>
    <row r="385" spans="1:3" ht="18.75" customHeight="1" x14ac:dyDescent="0.2">
      <c r="A385" s="26">
        <v>412900</v>
      </c>
      <c r="B385" s="30" t="s">
        <v>114</v>
      </c>
      <c r="C385" s="28">
        <v>300</v>
      </c>
    </row>
    <row r="386" spans="1:3" ht="18.75" customHeight="1" x14ac:dyDescent="0.2">
      <c r="A386" s="26">
        <v>412900</v>
      </c>
      <c r="B386" s="27" t="s">
        <v>95</v>
      </c>
      <c r="C386" s="28">
        <v>7000</v>
      </c>
    </row>
    <row r="387" spans="1:3" ht="18.75" customHeight="1" x14ac:dyDescent="0.2">
      <c r="A387" s="23">
        <v>510000</v>
      </c>
      <c r="B387" s="29" t="s">
        <v>116</v>
      </c>
      <c r="C387" s="25">
        <f t="shared" ref="C387" si="72">C388</f>
        <v>2300</v>
      </c>
    </row>
    <row r="388" spans="1:3" ht="18.75" customHeight="1" x14ac:dyDescent="0.2">
      <c r="A388" s="23">
        <v>511000</v>
      </c>
      <c r="B388" s="29" t="s">
        <v>117</v>
      </c>
      <c r="C388" s="25">
        <f t="shared" ref="C388" si="73">SUM(C389:C389)</f>
        <v>2300</v>
      </c>
    </row>
    <row r="389" spans="1:3" ht="18.75" customHeight="1" x14ac:dyDescent="0.2">
      <c r="A389" s="26">
        <v>511300</v>
      </c>
      <c r="B389" s="27" t="s">
        <v>119</v>
      </c>
      <c r="C389" s="28">
        <v>2300</v>
      </c>
    </row>
    <row r="390" spans="1:3" s="31" customFormat="1" ht="18.75" customHeight="1" x14ac:dyDescent="0.2">
      <c r="A390" s="23">
        <v>630000</v>
      </c>
      <c r="B390" s="29" t="s">
        <v>121</v>
      </c>
      <c r="C390" s="25">
        <f t="shared" ref="C390:C391" si="74">C391</f>
        <v>96000</v>
      </c>
    </row>
    <row r="391" spans="1:3" s="31" customFormat="1" ht="18.75" customHeight="1" x14ac:dyDescent="0.2">
      <c r="A391" s="23">
        <v>631000</v>
      </c>
      <c r="B391" s="29" t="s">
        <v>122</v>
      </c>
      <c r="C391" s="25">
        <f t="shared" si="74"/>
        <v>96000</v>
      </c>
    </row>
    <row r="392" spans="1:3" ht="18.75" customHeight="1" x14ac:dyDescent="0.2">
      <c r="A392" s="38">
        <v>631200</v>
      </c>
      <c r="B392" s="27" t="s">
        <v>146</v>
      </c>
      <c r="C392" s="28">
        <v>96000</v>
      </c>
    </row>
    <row r="393" spans="1:3" s="21" customFormat="1" ht="18.75" customHeight="1" x14ac:dyDescent="0.2">
      <c r="A393" s="39"/>
      <c r="B393" s="32" t="s">
        <v>15</v>
      </c>
      <c r="C393" s="33">
        <f t="shared" ref="C393" si="75">C370+C387+C390</f>
        <v>1185800</v>
      </c>
    </row>
    <row r="394" spans="1:3" s="21" customFormat="1" ht="18.75" customHeight="1" x14ac:dyDescent="0.2">
      <c r="A394" s="40"/>
      <c r="B394" s="13"/>
      <c r="C394" s="22"/>
    </row>
    <row r="395" spans="1:3" s="21" customFormat="1" ht="18.75" customHeight="1" x14ac:dyDescent="0.2">
      <c r="A395" s="16"/>
      <c r="B395" s="13"/>
      <c r="C395" s="36"/>
    </row>
    <row r="396" spans="1:3" s="21" customFormat="1" ht="18.75" customHeight="1" x14ac:dyDescent="0.2">
      <c r="A396" s="19" t="s">
        <v>389</v>
      </c>
      <c r="B396" s="37"/>
      <c r="C396" s="36"/>
    </row>
    <row r="397" spans="1:3" s="21" customFormat="1" ht="18.75" customHeight="1" x14ac:dyDescent="0.2">
      <c r="A397" s="19" t="s">
        <v>25</v>
      </c>
      <c r="B397" s="37"/>
      <c r="C397" s="36"/>
    </row>
    <row r="398" spans="1:3" s="21" customFormat="1" ht="18.75" customHeight="1" x14ac:dyDescent="0.2">
      <c r="A398" s="19" t="s">
        <v>147</v>
      </c>
      <c r="B398" s="37"/>
      <c r="C398" s="36"/>
    </row>
    <row r="399" spans="1:3" s="21" customFormat="1" ht="18.75" customHeight="1" x14ac:dyDescent="0.2">
      <c r="A399" s="19" t="s">
        <v>363</v>
      </c>
      <c r="B399" s="37"/>
      <c r="C399" s="36"/>
    </row>
    <row r="400" spans="1:3" s="21" customFormat="1" ht="18.75" customHeight="1" x14ac:dyDescent="0.2">
      <c r="A400" s="19"/>
      <c r="B400" s="16"/>
      <c r="C400" s="22"/>
    </row>
    <row r="401" spans="1:3" ht="18.75" customHeight="1" x14ac:dyDescent="0.2">
      <c r="A401" s="23">
        <v>410000</v>
      </c>
      <c r="B401" s="24" t="s">
        <v>85</v>
      </c>
      <c r="C401" s="25">
        <f>C402+C407</f>
        <v>17654800</v>
      </c>
    </row>
    <row r="402" spans="1:3" ht="18.75" customHeight="1" x14ac:dyDescent="0.2">
      <c r="A402" s="23">
        <v>411000</v>
      </c>
      <c r="B402" s="24" t="s">
        <v>322</v>
      </c>
      <c r="C402" s="25">
        <f t="shared" ref="C402" si="76">SUM(C403:C406)</f>
        <v>17619300</v>
      </c>
    </row>
    <row r="403" spans="1:3" ht="18.75" customHeight="1" x14ac:dyDescent="0.2">
      <c r="A403" s="26">
        <v>411100</v>
      </c>
      <c r="B403" s="27" t="s">
        <v>86</v>
      </c>
      <c r="C403" s="28">
        <v>16478800</v>
      </c>
    </row>
    <row r="404" spans="1:3" ht="18.75" customHeight="1" x14ac:dyDescent="0.2">
      <c r="A404" s="26">
        <v>411200</v>
      </c>
      <c r="B404" s="27" t="s">
        <v>364</v>
      </c>
      <c r="C404" s="28">
        <v>473600</v>
      </c>
    </row>
    <row r="405" spans="1:3" ht="18.75" customHeight="1" x14ac:dyDescent="0.2">
      <c r="A405" s="26">
        <v>411300</v>
      </c>
      <c r="B405" s="27" t="s">
        <v>87</v>
      </c>
      <c r="C405" s="28">
        <v>500000</v>
      </c>
    </row>
    <row r="406" spans="1:3" ht="18.75" customHeight="1" x14ac:dyDescent="0.2">
      <c r="A406" s="26">
        <v>411400</v>
      </c>
      <c r="B406" s="27" t="s">
        <v>88</v>
      </c>
      <c r="C406" s="28">
        <v>166900</v>
      </c>
    </row>
    <row r="407" spans="1:3" ht="18.75" customHeight="1" x14ac:dyDescent="0.2">
      <c r="A407" s="23">
        <v>412000</v>
      </c>
      <c r="B407" s="29" t="s">
        <v>365</v>
      </c>
      <c r="C407" s="25">
        <f>SUM(C408:C408)</f>
        <v>35500</v>
      </c>
    </row>
    <row r="408" spans="1:3" ht="18.75" customHeight="1" x14ac:dyDescent="0.2">
      <c r="A408" s="26">
        <v>412900</v>
      </c>
      <c r="B408" s="30" t="s">
        <v>114</v>
      </c>
      <c r="C408" s="28">
        <v>35500</v>
      </c>
    </row>
    <row r="409" spans="1:3" s="31" customFormat="1" ht="18.75" customHeight="1" x14ac:dyDescent="0.2">
      <c r="A409" s="23">
        <v>630000</v>
      </c>
      <c r="B409" s="29" t="s">
        <v>121</v>
      </c>
      <c r="C409" s="25">
        <f t="shared" ref="C409" si="77">C412+C410</f>
        <v>410000</v>
      </c>
    </row>
    <row r="410" spans="1:3" s="31" customFormat="1" ht="18.75" customHeight="1" x14ac:dyDescent="0.2">
      <c r="A410" s="23">
        <v>631000</v>
      </c>
      <c r="B410" s="29" t="s">
        <v>122</v>
      </c>
      <c r="C410" s="25">
        <f>C411</f>
        <v>110000</v>
      </c>
    </row>
    <row r="411" spans="1:3" ht="18.75" customHeight="1" x14ac:dyDescent="0.2">
      <c r="A411" s="26">
        <v>631900</v>
      </c>
      <c r="B411" s="27" t="s">
        <v>123</v>
      </c>
      <c r="C411" s="28">
        <v>110000</v>
      </c>
    </row>
    <row r="412" spans="1:3" s="31" customFormat="1" ht="18.75" customHeight="1" x14ac:dyDescent="0.2">
      <c r="A412" s="23">
        <v>638000</v>
      </c>
      <c r="B412" s="29" t="s">
        <v>124</v>
      </c>
      <c r="C412" s="25">
        <f>C413</f>
        <v>300000</v>
      </c>
    </row>
    <row r="413" spans="1:3" ht="18.75" customHeight="1" x14ac:dyDescent="0.2">
      <c r="A413" s="26">
        <v>638100</v>
      </c>
      <c r="B413" s="27" t="s">
        <v>125</v>
      </c>
      <c r="C413" s="28">
        <v>300000</v>
      </c>
    </row>
    <row r="414" spans="1:3" s="21" customFormat="1" ht="18.75" customHeight="1" x14ac:dyDescent="0.2">
      <c r="A414" s="39"/>
      <c r="B414" s="32" t="s">
        <v>15</v>
      </c>
      <c r="C414" s="33">
        <f>C401+C409</f>
        <v>18064800</v>
      </c>
    </row>
    <row r="415" spans="1:3" s="21" customFormat="1" ht="18.75" customHeight="1" x14ac:dyDescent="0.2">
      <c r="A415" s="40"/>
      <c r="B415" s="13"/>
      <c r="C415" s="22"/>
    </row>
    <row r="416" spans="1:3" s="21" customFormat="1" ht="18.75" customHeight="1" x14ac:dyDescent="0.2">
      <c r="A416" s="16"/>
      <c r="B416" s="13"/>
      <c r="C416" s="36"/>
    </row>
    <row r="417" spans="1:3" s="21" customFormat="1" ht="18.75" customHeight="1" x14ac:dyDescent="0.2">
      <c r="A417" s="19" t="s">
        <v>390</v>
      </c>
      <c r="B417" s="37"/>
      <c r="C417" s="36"/>
    </row>
    <row r="418" spans="1:3" s="21" customFormat="1" ht="18.75" customHeight="1" x14ac:dyDescent="0.2">
      <c r="A418" s="19" t="s">
        <v>25</v>
      </c>
      <c r="B418" s="37"/>
      <c r="C418" s="36"/>
    </row>
    <row r="419" spans="1:3" s="21" customFormat="1" ht="18.75" customHeight="1" x14ac:dyDescent="0.2">
      <c r="A419" s="19" t="s">
        <v>148</v>
      </c>
      <c r="B419" s="37"/>
      <c r="C419" s="36"/>
    </row>
    <row r="420" spans="1:3" s="21" customFormat="1" ht="18.75" customHeight="1" x14ac:dyDescent="0.2">
      <c r="A420" s="19" t="s">
        <v>363</v>
      </c>
      <c r="B420" s="37"/>
      <c r="C420" s="36"/>
    </row>
    <row r="421" spans="1:3" s="21" customFormat="1" ht="18.75" customHeight="1" x14ac:dyDescent="0.2">
      <c r="A421" s="19"/>
      <c r="B421" s="16"/>
      <c r="C421" s="22"/>
    </row>
    <row r="422" spans="1:3" ht="18.75" customHeight="1" x14ac:dyDescent="0.2">
      <c r="A422" s="23">
        <v>410000</v>
      </c>
      <c r="B422" s="24" t="s">
        <v>85</v>
      </c>
      <c r="C422" s="25">
        <f t="shared" ref="C422" si="78">C423+C428+C439</f>
        <v>682200</v>
      </c>
    </row>
    <row r="423" spans="1:3" ht="18.75" customHeight="1" x14ac:dyDescent="0.2">
      <c r="A423" s="23">
        <v>411000</v>
      </c>
      <c r="B423" s="24" t="s">
        <v>322</v>
      </c>
      <c r="C423" s="25">
        <f>SUM(C424:C427)</f>
        <v>657300</v>
      </c>
    </row>
    <row r="424" spans="1:3" ht="18.75" customHeight="1" x14ac:dyDescent="0.2">
      <c r="A424" s="26">
        <v>411100</v>
      </c>
      <c r="B424" s="27" t="s">
        <v>86</v>
      </c>
      <c r="C424" s="28">
        <v>614800</v>
      </c>
    </row>
    <row r="425" spans="1:3" ht="18.75" customHeight="1" x14ac:dyDescent="0.2">
      <c r="A425" s="26">
        <v>411200</v>
      </c>
      <c r="B425" s="27" t="s">
        <v>364</v>
      </c>
      <c r="C425" s="28">
        <v>6900</v>
      </c>
    </row>
    <row r="426" spans="1:3" ht="18.75" customHeight="1" x14ac:dyDescent="0.2">
      <c r="A426" s="26">
        <v>411300</v>
      </c>
      <c r="B426" s="27" t="s">
        <v>87</v>
      </c>
      <c r="C426" s="28">
        <v>19600</v>
      </c>
    </row>
    <row r="427" spans="1:3" ht="18.75" customHeight="1" x14ac:dyDescent="0.2">
      <c r="A427" s="26">
        <v>411400</v>
      </c>
      <c r="B427" s="27" t="s">
        <v>88</v>
      </c>
      <c r="C427" s="28">
        <v>16000</v>
      </c>
    </row>
    <row r="428" spans="1:3" s="31" customFormat="1" ht="18.75" customHeight="1" x14ac:dyDescent="0.2">
      <c r="A428" s="23">
        <v>412000</v>
      </c>
      <c r="B428" s="29" t="s">
        <v>365</v>
      </c>
      <c r="C428" s="25">
        <f t="shared" ref="C428" si="79">SUM(C429:C438)</f>
        <v>24100</v>
      </c>
    </row>
    <row r="429" spans="1:3" ht="18.75" customHeight="1" x14ac:dyDescent="0.2">
      <c r="A429" s="38">
        <v>412100</v>
      </c>
      <c r="B429" s="27" t="s">
        <v>89</v>
      </c>
      <c r="C429" s="28">
        <v>1200</v>
      </c>
    </row>
    <row r="430" spans="1:3" ht="18.75" customHeight="1" x14ac:dyDescent="0.2">
      <c r="A430" s="26">
        <v>412200</v>
      </c>
      <c r="B430" s="27" t="s">
        <v>366</v>
      </c>
      <c r="C430" s="28">
        <v>4600</v>
      </c>
    </row>
    <row r="431" spans="1:3" ht="18.75" customHeight="1" x14ac:dyDescent="0.2">
      <c r="A431" s="26">
        <v>412300</v>
      </c>
      <c r="B431" s="27" t="s">
        <v>90</v>
      </c>
      <c r="C431" s="28">
        <v>3800</v>
      </c>
    </row>
    <row r="432" spans="1:3" ht="18.75" customHeight="1" x14ac:dyDescent="0.2">
      <c r="A432" s="26">
        <v>412500</v>
      </c>
      <c r="B432" s="27" t="s">
        <v>92</v>
      </c>
      <c r="C432" s="28">
        <v>1500</v>
      </c>
    </row>
    <row r="433" spans="1:3" ht="18.75" customHeight="1" x14ac:dyDescent="0.2">
      <c r="A433" s="26">
        <v>412600</v>
      </c>
      <c r="B433" s="27" t="s">
        <v>367</v>
      </c>
      <c r="C433" s="28">
        <v>3500</v>
      </c>
    </row>
    <row r="434" spans="1:3" ht="18.75" customHeight="1" x14ac:dyDescent="0.2">
      <c r="A434" s="26">
        <v>412700</v>
      </c>
      <c r="B434" s="27" t="s">
        <v>323</v>
      </c>
      <c r="C434" s="28">
        <v>4100</v>
      </c>
    </row>
    <row r="435" spans="1:3" ht="18.75" customHeight="1" x14ac:dyDescent="0.2">
      <c r="A435" s="26">
        <v>412900</v>
      </c>
      <c r="B435" s="27" t="s">
        <v>369</v>
      </c>
      <c r="C435" s="28">
        <v>2100</v>
      </c>
    </row>
    <row r="436" spans="1:3" ht="18.75" customHeight="1" x14ac:dyDescent="0.2">
      <c r="A436" s="26">
        <v>412900</v>
      </c>
      <c r="B436" s="27" t="s">
        <v>112</v>
      </c>
      <c r="C436" s="28">
        <v>1200</v>
      </c>
    </row>
    <row r="437" spans="1:3" ht="18.75" customHeight="1" x14ac:dyDescent="0.2">
      <c r="A437" s="42">
        <v>412900</v>
      </c>
      <c r="B437" s="30" t="s">
        <v>113</v>
      </c>
      <c r="C437" s="28">
        <v>700</v>
      </c>
    </row>
    <row r="438" spans="1:3" ht="18.75" customHeight="1" x14ac:dyDescent="0.2">
      <c r="A438" s="42">
        <v>412900</v>
      </c>
      <c r="B438" s="43" t="s">
        <v>114</v>
      </c>
      <c r="C438" s="28">
        <v>1400</v>
      </c>
    </row>
    <row r="439" spans="1:3" s="31" customFormat="1" ht="31.5" x14ac:dyDescent="0.2">
      <c r="A439" s="23">
        <v>418000</v>
      </c>
      <c r="B439" s="29" t="s">
        <v>379</v>
      </c>
      <c r="C439" s="25">
        <f t="shared" ref="C439" si="80">C440</f>
        <v>800</v>
      </c>
    </row>
    <row r="440" spans="1:3" ht="18.75" customHeight="1" x14ac:dyDescent="0.2">
      <c r="A440" s="26">
        <v>418400</v>
      </c>
      <c r="B440" s="27" t="s">
        <v>129</v>
      </c>
      <c r="C440" s="28">
        <v>800</v>
      </c>
    </row>
    <row r="441" spans="1:3" ht="18.75" customHeight="1" x14ac:dyDescent="0.2">
      <c r="A441" s="23">
        <v>510000</v>
      </c>
      <c r="B441" s="29" t="s">
        <v>116</v>
      </c>
      <c r="C441" s="25">
        <f t="shared" ref="C441" si="81">C442</f>
        <v>1000</v>
      </c>
    </row>
    <row r="442" spans="1:3" ht="18.75" customHeight="1" x14ac:dyDescent="0.2">
      <c r="A442" s="23">
        <v>511000</v>
      </c>
      <c r="B442" s="29" t="s">
        <v>117</v>
      </c>
      <c r="C442" s="25">
        <f t="shared" ref="C442" si="82">SUM(C443:C443)</f>
        <v>1000</v>
      </c>
    </row>
    <row r="443" spans="1:3" ht="18.75" customHeight="1" x14ac:dyDescent="0.2">
      <c r="A443" s="26">
        <v>511300</v>
      </c>
      <c r="B443" s="27" t="s">
        <v>119</v>
      </c>
      <c r="C443" s="28">
        <v>1000</v>
      </c>
    </row>
    <row r="444" spans="1:3" s="31" customFormat="1" ht="18.75" customHeight="1" x14ac:dyDescent="0.2">
      <c r="A444" s="23">
        <v>630000</v>
      </c>
      <c r="B444" s="29" t="s">
        <v>121</v>
      </c>
      <c r="C444" s="25">
        <f t="shared" ref="C444" si="83">C447+C445</f>
        <v>32200</v>
      </c>
    </row>
    <row r="445" spans="1:3" s="31" customFormat="1" ht="18.75" customHeight="1" x14ac:dyDescent="0.2">
      <c r="A445" s="23">
        <v>631000</v>
      </c>
      <c r="B445" s="29" t="s">
        <v>122</v>
      </c>
      <c r="C445" s="25">
        <f t="shared" ref="C445" si="84">C446</f>
        <v>2900</v>
      </c>
    </row>
    <row r="446" spans="1:3" ht="18.75" customHeight="1" x14ac:dyDescent="0.2">
      <c r="A446" s="26">
        <v>631900</v>
      </c>
      <c r="B446" s="27" t="s">
        <v>123</v>
      </c>
      <c r="C446" s="28">
        <v>2900</v>
      </c>
    </row>
    <row r="447" spans="1:3" s="31" customFormat="1" ht="18.75" customHeight="1" x14ac:dyDescent="0.2">
      <c r="A447" s="23">
        <v>638000</v>
      </c>
      <c r="B447" s="29" t="s">
        <v>124</v>
      </c>
      <c r="C447" s="25">
        <f t="shared" ref="C447" si="85">C448</f>
        <v>29300</v>
      </c>
    </row>
    <row r="448" spans="1:3" ht="18.75" customHeight="1" x14ac:dyDescent="0.2">
      <c r="A448" s="26">
        <v>638100</v>
      </c>
      <c r="B448" s="27" t="s">
        <v>125</v>
      </c>
      <c r="C448" s="28">
        <v>29300</v>
      </c>
    </row>
    <row r="449" spans="1:3" s="21" customFormat="1" ht="18.75" customHeight="1" x14ac:dyDescent="0.2">
      <c r="A449" s="39"/>
      <c r="B449" s="32" t="s">
        <v>15</v>
      </c>
      <c r="C449" s="33">
        <f t="shared" ref="C449" si="86">C422+C441+C444</f>
        <v>715400</v>
      </c>
    </row>
    <row r="450" spans="1:3" s="21" customFormat="1" ht="18.75" customHeight="1" x14ac:dyDescent="0.2">
      <c r="A450" s="40"/>
      <c r="B450" s="13"/>
      <c r="C450" s="36"/>
    </row>
    <row r="451" spans="1:3" s="21" customFormat="1" ht="18.75" customHeight="1" x14ac:dyDescent="0.2">
      <c r="A451" s="16"/>
      <c r="B451" s="13"/>
      <c r="C451" s="36"/>
    </row>
    <row r="452" spans="1:3" s="21" customFormat="1" ht="18.75" customHeight="1" x14ac:dyDescent="0.2">
      <c r="A452" s="19" t="s">
        <v>391</v>
      </c>
      <c r="B452" s="37"/>
      <c r="C452" s="36"/>
    </row>
    <row r="453" spans="1:3" s="21" customFormat="1" ht="18.75" customHeight="1" x14ac:dyDescent="0.2">
      <c r="A453" s="19" t="s">
        <v>25</v>
      </c>
      <c r="B453" s="37"/>
      <c r="C453" s="36"/>
    </row>
    <row r="454" spans="1:3" s="21" customFormat="1" ht="18.75" customHeight="1" x14ac:dyDescent="0.2">
      <c r="A454" s="19" t="s">
        <v>149</v>
      </c>
      <c r="B454" s="37"/>
      <c r="C454" s="36"/>
    </row>
    <row r="455" spans="1:3" s="21" customFormat="1" ht="18.75" customHeight="1" x14ac:dyDescent="0.2">
      <c r="A455" s="19" t="s">
        <v>363</v>
      </c>
      <c r="B455" s="37"/>
      <c r="C455" s="36"/>
    </row>
    <row r="456" spans="1:3" s="21" customFormat="1" ht="18.75" customHeight="1" x14ac:dyDescent="0.2">
      <c r="A456" s="19"/>
      <c r="B456" s="16"/>
      <c r="C456" s="22"/>
    </row>
    <row r="457" spans="1:3" ht="18.75" customHeight="1" x14ac:dyDescent="0.2">
      <c r="A457" s="23">
        <v>410000</v>
      </c>
      <c r="B457" s="24" t="s">
        <v>85</v>
      </c>
      <c r="C457" s="25">
        <f>C458+C463</f>
        <v>692400</v>
      </c>
    </row>
    <row r="458" spans="1:3" ht="18.75" customHeight="1" x14ac:dyDescent="0.2">
      <c r="A458" s="23">
        <v>411000</v>
      </c>
      <c r="B458" s="24" t="s">
        <v>322</v>
      </c>
      <c r="C458" s="25">
        <f>SUM(C459:C462)</f>
        <v>459500</v>
      </c>
    </row>
    <row r="459" spans="1:3" ht="18.75" customHeight="1" x14ac:dyDescent="0.2">
      <c r="A459" s="26">
        <v>411100</v>
      </c>
      <c r="B459" s="27" t="s">
        <v>86</v>
      </c>
      <c r="C459" s="28">
        <v>435800</v>
      </c>
    </row>
    <row r="460" spans="1:3" ht="18.75" customHeight="1" x14ac:dyDescent="0.2">
      <c r="A460" s="26">
        <v>411200</v>
      </c>
      <c r="B460" s="27" t="s">
        <v>364</v>
      </c>
      <c r="C460" s="28">
        <v>11400</v>
      </c>
    </row>
    <row r="461" spans="1:3" ht="18.75" customHeight="1" x14ac:dyDescent="0.2">
      <c r="A461" s="26">
        <v>411300</v>
      </c>
      <c r="B461" s="27" t="s">
        <v>87</v>
      </c>
      <c r="C461" s="28">
        <v>3000</v>
      </c>
    </row>
    <row r="462" spans="1:3" ht="18.75" customHeight="1" x14ac:dyDescent="0.2">
      <c r="A462" s="26">
        <v>411400</v>
      </c>
      <c r="B462" s="27" t="s">
        <v>88</v>
      </c>
      <c r="C462" s="28">
        <v>9300</v>
      </c>
    </row>
    <row r="463" spans="1:3" ht="18.75" customHeight="1" x14ac:dyDescent="0.2">
      <c r="A463" s="23">
        <v>412000</v>
      </c>
      <c r="B463" s="29" t="s">
        <v>365</v>
      </c>
      <c r="C463" s="25">
        <f>SUM(C464:C475)</f>
        <v>232900</v>
      </c>
    </row>
    <row r="464" spans="1:3" ht="18.75" customHeight="1" x14ac:dyDescent="0.2">
      <c r="A464" s="26">
        <v>412100</v>
      </c>
      <c r="B464" s="27" t="s">
        <v>89</v>
      </c>
      <c r="C464" s="28">
        <v>2200</v>
      </c>
    </row>
    <row r="465" spans="1:3" ht="18.75" customHeight="1" x14ac:dyDescent="0.2">
      <c r="A465" s="26">
        <v>412200</v>
      </c>
      <c r="B465" s="27" t="s">
        <v>366</v>
      </c>
      <c r="C465" s="28">
        <v>45000</v>
      </c>
    </row>
    <row r="466" spans="1:3" ht="18.75" customHeight="1" x14ac:dyDescent="0.2">
      <c r="A466" s="26">
        <v>412300</v>
      </c>
      <c r="B466" s="27" t="s">
        <v>90</v>
      </c>
      <c r="C466" s="28">
        <v>15000</v>
      </c>
    </row>
    <row r="467" spans="1:3" ht="18.75" customHeight="1" x14ac:dyDescent="0.2">
      <c r="A467" s="26">
        <v>412500</v>
      </c>
      <c r="B467" s="27" t="s">
        <v>92</v>
      </c>
      <c r="C467" s="28">
        <v>6300</v>
      </c>
    </row>
    <row r="468" spans="1:3" ht="18.75" customHeight="1" x14ac:dyDescent="0.2">
      <c r="A468" s="26">
        <v>412600</v>
      </c>
      <c r="B468" s="27" t="s">
        <v>367</v>
      </c>
      <c r="C468" s="28">
        <v>8500</v>
      </c>
    </row>
    <row r="469" spans="1:3" ht="18.75" customHeight="1" x14ac:dyDescent="0.2">
      <c r="A469" s="26">
        <v>412700</v>
      </c>
      <c r="B469" s="27" t="s">
        <v>323</v>
      </c>
      <c r="C469" s="28">
        <v>35600</v>
      </c>
    </row>
    <row r="470" spans="1:3" ht="18.75" customHeight="1" x14ac:dyDescent="0.2">
      <c r="A470" s="26">
        <v>412900</v>
      </c>
      <c r="B470" s="30" t="s">
        <v>369</v>
      </c>
      <c r="C470" s="28">
        <v>2800</v>
      </c>
    </row>
    <row r="471" spans="1:3" ht="18.75" customHeight="1" x14ac:dyDescent="0.2">
      <c r="A471" s="26">
        <v>412900</v>
      </c>
      <c r="B471" s="30" t="s">
        <v>93</v>
      </c>
      <c r="C471" s="28">
        <v>6200</v>
      </c>
    </row>
    <row r="472" spans="1:3" ht="18.75" customHeight="1" x14ac:dyDescent="0.2">
      <c r="A472" s="26">
        <v>412900</v>
      </c>
      <c r="B472" s="27" t="s">
        <v>326</v>
      </c>
      <c r="C472" s="28">
        <v>105000</v>
      </c>
    </row>
    <row r="473" spans="1:3" ht="18.75" customHeight="1" x14ac:dyDescent="0.2">
      <c r="A473" s="26">
        <v>412900</v>
      </c>
      <c r="B473" s="30" t="s">
        <v>112</v>
      </c>
      <c r="C473" s="28">
        <v>3500</v>
      </c>
    </row>
    <row r="474" spans="1:3" ht="18.75" customHeight="1" x14ac:dyDescent="0.2">
      <c r="A474" s="26">
        <v>412900</v>
      </c>
      <c r="B474" s="30" t="s">
        <v>113</v>
      </c>
      <c r="C474" s="28">
        <v>1800</v>
      </c>
    </row>
    <row r="475" spans="1:3" ht="18.75" customHeight="1" x14ac:dyDescent="0.2">
      <c r="A475" s="26">
        <v>412900</v>
      </c>
      <c r="B475" s="30" t="s">
        <v>114</v>
      </c>
      <c r="C475" s="28">
        <v>1000</v>
      </c>
    </row>
    <row r="476" spans="1:3" s="31" customFormat="1" ht="18.75" customHeight="1" x14ac:dyDescent="0.2">
      <c r="A476" s="23">
        <v>480000</v>
      </c>
      <c r="B476" s="29" t="s">
        <v>139</v>
      </c>
      <c r="C476" s="25">
        <f t="shared" ref="C476:C477" si="87">C477</f>
        <v>2000</v>
      </c>
    </row>
    <row r="477" spans="1:3" s="31" customFormat="1" ht="18.75" customHeight="1" x14ac:dyDescent="0.2">
      <c r="A477" s="23">
        <v>487000</v>
      </c>
      <c r="B477" s="29" t="s">
        <v>327</v>
      </c>
      <c r="C477" s="25">
        <f t="shared" si="87"/>
        <v>2000</v>
      </c>
    </row>
    <row r="478" spans="1:3" ht="18.75" customHeight="1" x14ac:dyDescent="0.2">
      <c r="A478" s="26">
        <v>487400</v>
      </c>
      <c r="B478" s="26" t="s">
        <v>150</v>
      </c>
      <c r="C478" s="28">
        <v>2000</v>
      </c>
    </row>
    <row r="479" spans="1:3" s="31" customFormat="1" ht="18.75" customHeight="1" x14ac:dyDescent="0.2">
      <c r="A479" s="23">
        <v>510000</v>
      </c>
      <c r="B479" s="29" t="s">
        <v>116</v>
      </c>
      <c r="C479" s="25">
        <f t="shared" ref="C479:C480" si="88">C480</f>
        <v>48000</v>
      </c>
    </row>
    <row r="480" spans="1:3" s="31" customFormat="1" ht="18.75" customHeight="1" x14ac:dyDescent="0.2">
      <c r="A480" s="23">
        <v>511000</v>
      </c>
      <c r="B480" s="29" t="s">
        <v>117</v>
      </c>
      <c r="C480" s="25">
        <f t="shared" si="88"/>
        <v>48000</v>
      </c>
    </row>
    <row r="481" spans="1:3" ht="18.75" customHeight="1" x14ac:dyDescent="0.2">
      <c r="A481" s="26">
        <v>511300</v>
      </c>
      <c r="B481" s="27" t="s">
        <v>119</v>
      </c>
      <c r="C481" s="28">
        <v>48000</v>
      </c>
    </row>
    <row r="482" spans="1:3" s="31" customFormat="1" ht="18.75" customHeight="1" x14ac:dyDescent="0.2">
      <c r="A482" s="23">
        <v>630000</v>
      </c>
      <c r="B482" s="29" t="s">
        <v>121</v>
      </c>
      <c r="C482" s="25">
        <f t="shared" ref="C482:C483" si="89">C483</f>
        <v>1700</v>
      </c>
    </row>
    <row r="483" spans="1:3" s="31" customFormat="1" ht="18.75" customHeight="1" x14ac:dyDescent="0.2">
      <c r="A483" s="23">
        <v>631000</v>
      </c>
      <c r="B483" s="29" t="s">
        <v>122</v>
      </c>
      <c r="C483" s="25">
        <f t="shared" si="89"/>
        <v>1700</v>
      </c>
    </row>
    <row r="484" spans="1:3" ht="18.75" customHeight="1" x14ac:dyDescent="0.2">
      <c r="A484" s="26">
        <v>631900</v>
      </c>
      <c r="B484" s="27" t="s">
        <v>123</v>
      </c>
      <c r="C484" s="28">
        <v>1700</v>
      </c>
    </row>
    <row r="485" spans="1:3" s="21" customFormat="1" ht="18.75" customHeight="1" x14ac:dyDescent="0.2">
      <c r="A485" s="39"/>
      <c r="B485" s="32" t="s">
        <v>15</v>
      </c>
      <c r="C485" s="33">
        <f>C457+C479+C476+C482</f>
        <v>744100</v>
      </c>
    </row>
    <row r="486" spans="1:3" s="21" customFormat="1" ht="18.75" customHeight="1" x14ac:dyDescent="0.2">
      <c r="A486" s="40"/>
      <c r="B486" s="13"/>
      <c r="C486" s="22"/>
    </row>
    <row r="487" spans="1:3" s="21" customFormat="1" ht="18.75" customHeight="1" x14ac:dyDescent="0.2">
      <c r="A487" s="16"/>
      <c r="B487" s="13"/>
      <c r="C487" s="36"/>
    </row>
    <row r="488" spans="1:3" s="21" customFormat="1" ht="18.75" customHeight="1" x14ac:dyDescent="0.2">
      <c r="A488" s="19" t="s">
        <v>392</v>
      </c>
      <c r="B488" s="37"/>
      <c r="C488" s="36"/>
    </row>
    <row r="489" spans="1:3" s="21" customFormat="1" ht="18.75" customHeight="1" x14ac:dyDescent="0.2">
      <c r="A489" s="19" t="s">
        <v>25</v>
      </c>
      <c r="B489" s="37"/>
      <c r="C489" s="36"/>
    </row>
    <row r="490" spans="1:3" s="21" customFormat="1" ht="18.75" customHeight="1" x14ac:dyDescent="0.2">
      <c r="A490" s="19" t="s">
        <v>151</v>
      </c>
      <c r="B490" s="37"/>
      <c r="C490" s="36"/>
    </row>
    <row r="491" spans="1:3" s="21" customFormat="1" ht="18.75" customHeight="1" x14ac:dyDescent="0.2">
      <c r="A491" s="19" t="s">
        <v>363</v>
      </c>
      <c r="B491" s="37"/>
      <c r="C491" s="36"/>
    </row>
    <row r="492" spans="1:3" s="21" customFormat="1" ht="18.75" customHeight="1" x14ac:dyDescent="0.2">
      <c r="A492" s="19"/>
      <c r="B492" s="16"/>
      <c r="C492" s="22"/>
    </row>
    <row r="493" spans="1:3" ht="18.75" customHeight="1" x14ac:dyDescent="0.2">
      <c r="A493" s="23">
        <v>410000</v>
      </c>
      <c r="B493" s="24" t="s">
        <v>85</v>
      </c>
      <c r="C493" s="25">
        <f>C494+C499</f>
        <v>260800</v>
      </c>
    </row>
    <row r="494" spans="1:3" ht="18.75" customHeight="1" x14ac:dyDescent="0.2">
      <c r="A494" s="23">
        <v>411000</v>
      </c>
      <c r="B494" s="24" t="s">
        <v>322</v>
      </c>
      <c r="C494" s="25">
        <f>SUM(C495:C498)</f>
        <v>221100</v>
      </c>
    </row>
    <row r="495" spans="1:3" ht="18.75" customHeight="1" x14ac:dyDescent="0.2">
      <c r="A495" s="26">
        <v>411100</v>
      </c>
      <c r="B495" s="27" t="s">
        <v>86</v>
      </c>
      <c r="C495" s="28">
        <v>197400</v>
      </c>
    </row>
    <row r="496" spans="1:3" ht="18.75" customHeight="1" x14ac:dyDescent="0.2">
      <c r="A496" s="26">
        <v>411200</v>
      </c>
      <c r="B496" s="27" t="s">
        <v>364</v>
      </c>
      <c r="C496" s="28">
        <v>2600</v>
      </c>
    </row>
    <row r="497" spans="1:3" ht="18.75" customHeight="1" x14ac:dyDescent="0.2">
      <c r="A497" s="26">
        <v>411300</v>
      </c>
      <c r="B497" s="27" t="s">
        <v>87</v>
      </c>
      <c r="C497" s="28">
        <v>17200</v>
      </c>
    </row>
    <row r="498" spans="1:3" ht="18.75" customHeight="1" x14ac:dyDescent="0.2">
      <c r="A498" s="26">
        <v>411400</v>
      </c>
      <c r="B498" s="27" t="s">
        <v>88</v>
      </c>
      <c r="C498" s="28">
        <v>3900</v>
      </c>
    </row>
    <row r="499" spans="1:3" ht="18.75" customHeight="1" x14ac:dyDescent="0.2">
      <c r="A499" s="23">
        <v>412000</v>
      </c>
      <c r="B499" s="29" t="s">
        <v>365</v>
      </c>
      <c r="C499" s="25">
        <f t="shared" ref="C499" si="90">SUM(C500:C509)</f>
        <v>39700</v>
      </c>
    </row>
    <row r="500" spans="1:3" ht="18.75" customHeight="1" x14ac:dyDescent="0.2">
      <c r="A500" s="26">
        <v>412200</v>
      </c>
      <c r="B500" s="27" t="s">
        <v>366</v>
      </c>
      <c r="C500" s="28">
        <v>13800</v>
      </c>
    </row>
    <row r="501" spans="1:3" ht="18.75" customHeight="1" x14ac:dyDescent="0.2">
      <c r="A501" s="26">
        <v>412300</v>
      </c>
      <c r="B501" s="27" t="s">
        <v>90</v>
      </c>
      <c r="C501" s="28">
        <v>4300</v>
      </c>
    </row>
    <row r="502" spans="1:3" ht="18.75" customHeight="1" x14ac:dyDescent="0.2">
      <c r="A502" s="26">
        <v>412500</v>
      </c>
      <c r="B502" s="27" t="s">
        <v>92</v>
      </c>
      <c r="C502" s="28">
        <v>1200</v>
      </c>
    </row>
    <row r="503" spans="1:3" ht="18.75" customHeight="1" x14ac:dyDescent="0.2">
      <c r="A503" s="26">
        <v>412600</v>
      </c>
      <c r="B503" s="27" t="s">
        <v>367</v>
      </c>
      <c r="C503" s="28">
        <v>1600</v>
      </c>
    </row>
    <row r="504" spans="1:3" ht="18.75" customHeight="1" x14ac:dyDescent="0.2">
      <c r="A504" s="26">
        <v>412700</v>
      </c>
      <c r="B504" s="27" t="s">
        <v>323</v>
      </c>
      <c r="C504" s="28">
        <v>2400</v>
      </c>
    </row>
    <row r="505" spans="1:3" ht="18.75" customHeight="1" x14ac:dyDescent="0.2">
      <c r="A505" s="26">
        <v>412900</v>
      </c>
      <c r="B505" s="30" t="s">
        <v>369</v>
      </c>
      <c r="C505" s="28">
        <v>500</v>
      </c>
    </row>
    <row r="506" spans="1:3" ht="18.75" customHeight="1" x14ac:dyDescent="0.2">
      <c r="A506" s="26">
        <v>412900</v>
      </c>
      <c r="B506" s="30" t="s">
        <v>93</v>
      </c>
      <c r="C506" s="28">
        <v>14400</v>
      </c>
    </row>
    <row r="507" spans="1:3" ht="18.75" customHeight="1" x14ac:dyDescent="0.2">
      <c r="A507" s="26">
        <v>412900</v>
      </c>
      <c r="B507" s="30" t="s">
        <v>112</v>
      </c>
      <c r="C507" s="28">
        <v>900</v>
      </c>
    </row>
    <row r="508" spans="1:3" ht="18.75" customHeight="1" x14ac:dyDescent="0.2">
      <c r="A508" s="26">
        <v>412900</v>
      </c>
      <c r="B508" s="30" t="s">
        <v>113</v>
      </c>
      <c r="C508" s="28">
        <v>100</v>
      </c>
    </row>
    <row r="509" spans="1:3" ht="18.75" customHeight="1" x14ac:dyDescent="0.2">
      <c r="A509" s="26">
        <v>412900</v>
      </c>
      <c r="B509" s="30" t="s">
        <v>114</v>
      </c>
      <c r="C509" s="28">
        <v>500</v>
      </c>
    </row>
    <row r="510" spans="1:3" s="31" customFormat="1" ht="18.75" customHeight="1" x14ac:dyDescent="0.2">
      <c r="A510" s="23">
        <v>510000</v>
      </c>
      <c r="B510" s="29" t="s">
        <v>116</v>
      </c>
      <c r="C510" s="25">
        <f t="shared" ref="C510:C511" si="91">C511</f>
        <v>3700</v>
      </c>
    </row>
    <row r="511" spans="1:3" s="31" customFormat="1" ht="18.75" customHeight="1" x14ac:dyDescent="0.2">
      <c r="A511" s="23">
        <v>511000</v>
      </c>
      <c r="B511" s="29" t="s">
        <v>117</v>
      </c>
      <c r="C511" s="25">
        <f t="shared" si="91"/>
        <v>3700</v>
      </c>
    </row>
    <row r="512" spans="1:3" ht="18.75" customHeight="1" x14ac:dyDescent="0.2">
      <c r="A512" s="26">
        <v>511300</v>
      </c>
      <c r="B512" s="27" t="s">
        <v>119</v>
      </c>
      <c r="C512" s="28">
        <v>3700</v>
      </c>
    </row>
    <row r="513" spans="1:3" s="31" customFormat="1" ht="18.75" customHeight="1" x14ac:dyDescent="0.2">
      <c r="A513" s="23">
        <v>630000</v>
      </c>
      <c r="B513" s="29" t="s">
        <v>121</v>
      </c>
      <c r="C513" s="25">
        <f t="shared" ref="C513:C514" si="92">C514</f>
        <v>18300</v>
      </c>
    </row>
    <row r="514" spans="1:3" s="31" customFormat="1" ht="18.75" customHeight="1" x14ac:dyDescent="0.2">
      <c r="A514" s="23">
        <v>638000</v>
      </c>
      <c r="B514" s="29" t="s">
        <v>124</v>
      </c>
      <c r="C514" s="25">
        <f t="shared" si="92"/>
        <v>18300</v>
      </c>
    </row>
    <row r="515" spans="1:3" ht="18.75" customHeight="1" x14ac:dyDescent="0.2">
      <c r="A515" s="26">
        <v>638100</v>
      </c>
      <c r="B515" s="27" t="s">
        <v>125</v>
      </c>
      <c r="C515" s="28">
        <v>18300</v>
      </c>
    </row>
    <row r="516" spans="1:3" s="21" customFormat="1" ht="18.75" customHeight="1" x14ac:dyDescent="0.2">
      <c r="A516" s="39"/>
      <c r="B516" s="32" t="s">
        <v>15</v>
      </c>
      <c r="C516" s="33">
        <f t="shared" ref="C516" si="93">C493+C510+C513</f>
        <v>282800</v>
      </c>
    </row>
    <row r="517" spans="1:3" s="21" customFormat="1" ht="18.75" customHeight="1" x14ac:dyDescent="0.2">
      <c r="A517" s="40"/>
      <c r="B517" s="13"/>
      <c r="C517" s="22"/>
    </row>
    <row r="518" spans="1:3" s="21" customFormat="1" ht="18.75" customHeight="1" x14ac:dyDescent="0.2">
      <c r="A518" s="16"/>
      <c r="B518" s="13"/>
      <c r="C518" s="36"/>
    </row>
    <row r="519" spans="1:3" s="21" customFormat="1" ht="18.75" customHeight="1" x14ac:dyDescent="0.2">
      <c r="A519" s="19" t="s">
        <v>393</v>
      </c>
      <c r="B519" s="37"/>
      <c r="C519" s="36"/>
    </row>
    <row r="520" spans="1:3" s="21" customFormat="1" ht="18.75" customHeight="1" x14ac:dyDescent="0.2">
      <c r="A520" s="19" t="s">
        <v>25</v>
      </c>
      <c r="B520" s="37"/>
      <c r="C520" s="36"/>
    </row>
    <row r="521" spans="1:3" s="21" customFormat="1" ht="18.75" customHeight="1" x14ac:dyDescent="0.2">
      <c r="A521" s="19" t="s">
        <v>152</v>
      </c>
      <c r="B521" s="37"/>
      <c r="C521" s="36"/>
    </row>
    <row r="522" spans="1:3" s="21" customFormat="1" ht="18.75" customHeight="1" x14ac:dyDescent="0.2">
      <c r="A522" s="19" t="s">
        <v>363</v>
      </c>
      <c r="B522" s="37"/>
      <c r="C522" s="36"/>
    </row>
    <row r="523" spans="1:3" s="21" customFormat="1" ht="18.75" customHeight="1" x14ac:dyDescent="0.2">
      <c r="A523" s="19"/>
      <c r="B523" s="16"/>
      <c r="C523" s="22"/>
    </row>
    <row r="524" spans="1:3" ht="18.75" customHeight="1" x14ac:dyDescent="0.2">
      <c r="A524" s="23">
        <v>410000</v>
      </c>
      <c r="B524" s="24" t="s">
        <v>85</v>
      </c>
      <c r="C524" s="25">
        <f>C525+C530</f>
        <v>462800</v>
      </c>
    </row>
    <row r="525" spans="1:3" ht="18.75" customHeight="1" x14ac:dyDescent="0.2">
      <c r="A525" s="23">
        <v>411000</v>
      </c>
      <c r="B525" s="24" t="s">
        <v>322</v>
      </c>
      <c r="C525" s="25">
        <f>SUM(C526:C529)</f>
        <v>414800</v>
      </c>
    </row>
    <row r="526" spans="1:3" ht="18.75" customHeight="1" x14ac:dyDescent="0.2">
      <c r="A526" s="26">
        <v>411100</v>
      </c>
      <c r="B526" s="27" t="s">
        <v>86</v>
      </c>
      <c r="C526" s="28">
        <v>397400</v>
      </c>
    </row>
    <row r="527" spans="1:3" ht="18.75" customHeight="1" x14ac:dyDescent="0.2">
      <c r="A527" s="26">
        <v>411200</v>
      </c>
      <c r="B527" s="27" t="s">
        <v>364</v>
      </c>
      <c r="C527" s="28">
        <v>6800</v>
      </c>
    </row>
    <row r="528" spans="1:3" ht="18.75" customHeight="1" x14ac:dyDescent="0.2">
      <c r="A528" s="26">
        <v>411300</v>
      </c>
      <c r="B528" s="27" t="s">
        <v>87</v>
      </c>
      <c r="C528" s="28">
        <v>3000</v>
      </c>
    </row>
    <row r="529" spans="1:3" ht="18.75" customHeight="1" x14ac:dyDescent="0.2">
      <c r="A529" s="26">
        <v>411400</v>
      </c>
      <c r="B529" s="27" t="s">
        <v>88</v>
      </c>
      <c r="C529" s="28">
        <v>7600</v>
      </c>
    </row>
    <row r="530" spans="1:3" ht="18.75" customHeight="1" x14ac:dyDescent="0.2">
      <c r="A530" s="23">
        <v>412000</v>
      </c>
      <c r="B530" s="29" t="s">
        <v>365</v>
      </c>
      <c r="C530" s="25">
        <f t="shared" ref="C530" si="94">SUM(C531:C539)</f>
        <v>48000</v>
      </c>
    </row>
    <row r="531" spans="1:3" ht="18.75" customHeight="1" x14ac:dyDescent="0.2">
      <c r="A531" s="26">
        <v>412200</v>
      </c>
      <c r="B531" s="27" t="s">
        <v>366</v>
      </c>
      <c r="C531" s="28">
        <v>7700</v>
      </c>
    </row>
    <row r="532" spans="1:3" ht="18.75" customHeight="1" x14ac:dyDescent="0.2">
      <c r="A532" s="26">
        <v>412300</v>
      </c>
      <c r="B532" s="27" t="s">
        <v>90</v>
      </c>
      <c r="C532" s="28">
        <v>4900</v>
      </c>
    </row>
    <row r="533" spans="1:3" ht="18.75" customHeight="1" x14ac:dyDescent="0.2">
      <c r="A533" s="26">
        <v>412500</v>
      </c>
      <c r="B533" s="27" t="s">
        <v>92</v>
      </c>
      <c r="C533" s="28">
        <v>5800</v>
      </c>
    </row>
    <row r="534" spans="1:3" ht="18.75" customHeight="1" x14ac:dyDescent="0.2">
      <c r="A534" s="26">
        <v>412600</v>
      </c>
      <c r="B534" s="27" t="s">
        <v>367</v>
      </c>
      <c r="C534" s="28">
        <v>15000</v>
      </c>
    </row>
    <row r="535" spans="1:3" ht="18.75" customHeight="1" x14ac:dyDescent="0.2">
      <c r="A535" s="26">
        <v>412700</v>
      </c>
      <c r="B535" s="27" t="s">
        <v>323</v>
      </c>
      <c r="C535" s="28">
        <v>6300</v>
      </c>
    </row>
    <row r="536" spans="1:3" ht="18.75" customHeight="1" x14ac:dyDescent="0.2">
      <c r="A536" s="26">
        <v>412900</v>
      </c>
      <c r="B536" s="30" t="s">
        <v>369</v>
      </c>
      <c r="C536" s="28">
        <v>1300</v>
      </c>
    </row>
    <row r="537" spans="1:3" ht="18.75" customHeight="1" x14ac:dyDescent="0.2">
      <c r="A537" s="26">
        <v>412900</v>
      </c>
      <c r="B537" s="30" t="s">
        <v>93</v>
      </c>
      <c r="C537" s="28">
        <v>5000</v>
      </c>
    </row>
    <row r="538" spans="1:3" ht="18.75" customHeight="1" x14ac:dyDescent="0.2">
      <c r="A538" s="26">
        <v>412900</v>
      </c>
      <c r="B538" s="30" t="s">
        <v>112</v>
      </c>
      <c r="C538" s="28">
        <v>700</v>
      </c>
    </row>
    <row r="539" spans="1:3" ht="18.75" customHeight="1" x14ac:dyDescent="0.2">
      <c r="A539" s="26">
        <v>412900</v>
      </c>
      <c r="B539" s="30" t="s">
        <v>113</v>
      </c>
      <c r="C539" s="28">
        <v>1300</v>
      </c>
    </row>
    <row r="540" spans="1:3" ht="18.75" customHeight="1" x14ac:dyDescent="0.2">
      <c r="A540" s="23">
        <v>510000</v>
      </c>
      <c r="B540" s="29" t="s">
        <v>116</v>
      </c>
      <c r="C540" s="25">
        <f>C541</f>
        <v>1200</v>
      </c>
    </row>
    <row r="541" spans="1:3" ht="18.75" customHeight="1" x14ac:dyDescent="0.2">
      <c r="A541" s="23">
        <v>516000</v>
      </c>
      <c r="B541" s="29" t="s">
        <v>120</v>
      </c>
      <c r="C541" s="25">
        <f t="shared" ref="C541" si="95">C542</f>
        <v>1200</v>
      </c>
    </row>
    <row r="542" spans="1:3" ht="18.75" customHeight="1" x14ac:dyDescent="0.2">
      <c r="A542" s="26">
        <v>516100</v>
      </c>
      <c r="B542" s="27" t="s">
        <v>120</v>
      </c>
      <c r="C542" s="28">
        <v>1200</v>
      </c>
    </row>
    <row r="543" spans="1:3" s="21" customFormat="1" ht="18.75" customHeight="1" x14ac:dyDescent="0.2">
      <c r="A543" s="39"/>
      <c r="B543" s="32" t="s">
        <v>15</v>
      </c>
      <c r="C543" s="33">
        <f>C524+C540</f>
        <v>464000</v>
      </c>
    </row>
    <row r="544" spans="1:3" s="21" customFormat="1" ht="18.75" customHeight="1" x14ac:dyDescent="0.2">
      <c r="A544" s="40"/>
      <c r="B544" s="13"/>
      <c r="C544" s="22"/>
    </row>
    <row r="545" spans="1:3" s="21" customFormat="1" ht="18.75" customHeight="1" x14ac:dyDescent="0.2">
      <c r="A545" s="16"/>
      <c r="B545" s="13"/>
      <c r="C545" s="36"/>
    </row>
    <row r="546" spans="1:3" s="21" customFormat="1" ht="18.75" customHeight="1" x14ac:dyDescent="0.2">
      <c r="A546" s="19" t="s">
        <v>394</v>
      </c>
      <c r="B546" s="37"/>
      <c r="C546" s="36"/>
    </row>
    <row r="547" spans="1:3" s="21" customFormat="1" ht="18.75" customHeight="1" x14ac:dyDescent="0.2">
      <c r="A547" s="19" t="s">
        <v>25</v>
      </c>
      <c r="B547" s="37"/>
      <c r="C547" s="36"/>
    </row>
    <row r="548" spans="1:3" s="21" customFormat="1" ht="18.75" customHeight="1" x14ac:dyDescent="0.2">
      <c r="A548" s="19" t="s">
        <v>153</v>
      </c>
      <c r="B548" s="37"/>
      <c r="C548" s="36"/>
    </row>
    <row r="549" spans="1:3" s="21" customFormat="1" ht="18.75" customHeight="1" x14ac:dyDescent="0.2">
      <c r="A549" s="19" t="s">
        <v>363</v>
      </c>
      <c r="B549" s="37"/>
      <c r="C549" s="36"/>
    </row>
    <row r="550" spans="1:3" s="21" customFormat="1" ht="18.75" customHeight="1" x14ac:dyDescent="0.2">
      <c r="A550" s="19"/>
      <c r="B550" s="16"/>
      <c r="C550" s="22"/>
    </row>
    <row r="551" spans="1:3" ht="18.75" customHeight="1" x14ac:dyDescent="0.2">
      <c r="A551" s="23">
        <v>410000</v>
      </c>
      <c r="B551" s="24" t="s">
        <v>85</v>
      </c>
      <c r="C551" s="25">
        <f>C552+C556+C565</f>
        <v>311400</v>
      </c>
    </row>
    <row r="552" spans="1:3" ht="18.75" customHeight="1" x14ac:dyDescent="0.2">
      <c r="A552" s="23">
        <v>411000</v>
      </c>
      <c r="B552" s="24" t="s">
        <v>322</v>
      </c>
      <c r="C552" s="25">
        <f>SUM(C553:C555)</f>
        <v>80000</v>
      </c>
    </row>
    <row r="553" spans="1:3" ht="18.75" customHeight="1" x14ac:dyDescent="0.2">
      <c r="A553" s="26">
        <v>411100</v>
      </c>
      <c r="B553" s="27" t="s">
        <v>86</v>
      </c>
      <c r="C553" s="28">
        <v>66000</v>
      </c>
    </row>
    <row r="554" spans="1:3" ht="18.75" customHeight="1" x14ac:dyDescent="0.2">
      <c r="A554" s="26">
        <v>411200</v>
      </c>
      <c r="B554" s="27" t="s">
        <v>364</v>
      </c>
      <c r="C554" s="28">
        <v>11000</v>
      </c>
    </row>
    <row r="555" spans="1:3" ht="18.75" customHeight="1" x14ac:dyDescent="0.2">
      <c r="A555" s="26">
        <v>411400</v>
      </c>
      <c r="B555" s="27" t="s">
        <v>88</v>
      </c>
      <c r="C555" s="28">
        <v>3000</v>
      </c>
    </row>
    <row r="556" spans="1:3" ht="18.75" customHeight="1" x14ac:dyDescent="0.2">
      <c r="A556" s="23">
        <v>412000</v>
      </c>
      <c r="B556" s="29" t="s">
        <v>365</v>
      </c>
      <c r="C556" s="25">
        <f>SUM(C557:C564)</f>
        <v>48400</v>
      </c>
    </row>
    <row r="557" spans="1:3" ht="18.75" customHeight="1" x14ac:dyDescent="0.2">
      <c r="A557" s="26">
        <v>412200</v>
      </c>
      <c r="B557" s="27" t="s">
        <v>366</v>
      </c>
      <c r="C557" s="28">
        <v>4200</v>
      </c>
    </row>
    <row r="558" spans="1:3" ht="18.75" customHeight="1" x14ac:dyDescent="0.2">
      <c r="A558" s="26">
        <v>412300</v>
      </c>
      <c r="B558" s="27" t="s">
        <v>90</v>
      </c>
      <c r="C558" s="28">
        <v>7000</v>
      </c>
    </row>
    <row r="559" spans="1:3" ht="18.75" customHeight="1" x14ac:dyDescent="0.2">
      <c r="A559" s="26">
        <v>412500</v>
      </c>
      <c r="B559" s="27" t="s">
        <v>92</v>
      </c>
      <c r="C559" s="28">
        <v>8200</v>
      </c>
    </row>
    <row r="560" spans="1:3" ht="18.75" customHeight="1" x14ac:dyDescent="0.2">
      <c r="A560" s="26">
        <v>412600</v>
      </c>
      <c r="B560" s="27" t="s">
        <v>367</v>
      </c>
      <c r="C560" s="28">
        <v>15000</v>
      </c>
    </row>
    <row r="561" spans="1:3" ht="18.75" customHeight="1" x14ac:dyDescent="0.2">
      <c r="A561" s="26">
        <v>412700</v>
      </c>
      <c r="B561" s="27" t="s">
        <v>323</v>
      </c>
      <c r="C561" s="28">
        <v>900</v>
      </c>
    </row>
    <row r="562" spans="1:3" ht="18.75" customHeight="1" x14ac:dyDescent="0.2">
      <c r="A562" s="26">
        <v>412900</v>
      </c>
      <c r="B562" s="27" t="s">
        <v>93</v>
      </c>
      <c r="C562" s="28">
        <v>12000</v>
      </c>
    </row>
    <row r="563" spans="1:3" ht="18.75" customHeight="1" x14ac:dyDescent="0.2">
      <c r="A563" s="26">
        <v>412900</v>
      </c>
      <c r="B563" s="27" t="s">
        <v>112</v>
      </c>
      <c r="C563" s="28">
        <v>700</v>
      </c>
    </row>
    <row r="564" spans="1:3" ht="18.75" customHeight="1" x14ac:dyDescent="0.2">
      <c r="A564" s="26">
        <v>412900</v>
      </c>
      <c r="B564" s="30" t="s">
        <v>113</v>
      </c>
      <c r="C564" s="28">
        <v>400</v>
      </c>
    </row>
    <row r="565" spans="1:3" s="31" customFormat="1" ht="18.75" customHeight="1" x14ac:dyDescent="0.2">
      <c r="A565" s="23">
        <v>419000</v>
      </c>
      <c r="B565" s="29" t="s">
        <v>387</v>
      </c>
      <c r="C565" s="25">
        <f t="shared" ref="C565" si="96">C566</f>
        <v>183000</v>
      </c>
    </row>
    <row r="566" spans="1:3" ht="18.75" customHeight="1" x14ac:dyDescent="0.2">
      <c r="A566" s="26">
        <v>419100</v>
      </c>
      <c r="B566" s="27" t="s">
        <v>387</v>
      </c>
      <c r="C566" s="28">
        <v>183000</v>
      </c>
    </row>
    <row r="567" spans="1:3" s="31" customFormat="1" ht="18.75" customHeight="1" x14ac:dyDescent="0.2">
      <c r="A567" s="23">
        <v>510000</v>
      </c>
      <c r="B567" s="29" t="s">
        <v>116</v>
      </c>
      <c r="C567" s="25">
        <f>C568</f>
        <v>1500</v>
      </c>
    </row>
    <row r="568" spans="1:3" s="31" customFormat="1" ht="18.75" customHeight="1" x14ac:dyDescent="0.2">
      <c r="A568" s="23">
        <v>516000</v>
      </c>
      <c r="B568" s="29" t="s">
        <v>120</v>
      </c>
      <c r="C568" s="25">
        <f t="shared" ref="C568" si="97">C569</f>
        <v>1500</v>
      </c>
    </row>
    <row r="569" spans="1:3" ht="18.75" customHeight="1" x14ac:dyDescent="0.2">
      <c r="A569" s="26">
        <v>516100</v>
      </c>
      <c r="B569" s="27" t="s">
        <v>120</v>
      </c>
      <c r="C569" s="28">
        <v>1500</v>
      </c>
    </row>
    <row r="570" spans="1:3" s="21" customFormat="1" ht="18.75" customHeight="1" x14ac:dyDescent="0.2">
      <c r="A570" s="39"/>
      <c r="B570" s="32" t="s">
        <v>15</v>
      </c>
      <c r="C570" s="33">
        <f>C551+C567</f>
        <v>312900</v>
      </c>
    </row>
    <row r="571" spans="1:3" s="21" customFormat="1" ht="18.75" customHeight="1" x14ac:dyDescent="0.2">
      <c r="A571" s="40"/>
      <c r="B571" s="13"/>
      <c r="C571" s="22"/>
    </row>
    <row r="572" spans="1:3" s="21" customFormat="1" ht="18.75" customHeight="1" x14ac:dyDescent="0.2">
      <c r="A572" s="16"/>
      <c r="B572" s="13"/>
      <c r="C572" s="36"/>
    </row>
    <row r="573" spans="1:3" s="21" customFormat="1" ht="18.75" customHeight="1" x14ac:dyDescent="0.2">
      <c r="A573" s="19" t="s">
        <v>395</v>
      </c>
      <c r="B573" s="37"/>
      <c r="C573" s="36"/>
    </row>
    <row r="574" spans="1:3" s="21" customFormat="1" ht="18.75" customHeight="1" x14ac:dyDescent="0.2">
      <c r="A574" s="19" t="s">
        <v>25</v>
      </c>
      <c r="B574" s="37"/>
      <c r="C574" s="36"/>
    </row>
    <row r="575" spans="1:3" s="21" customFormat="1" ht="18.75" customHeight="1" x14ac:dyDescent="0.2">
      <c r="A575" s="19" t="s">
        <v>154</v>
      </c>
      <c r="B575" s="37"/>
      <c r="C575" s="36"/>
    </row>
    <row r="576" spans="1:3" s="21" customFormat="1" ht="18.75" customHeight="1" x14ac:dyDescent="0.2">
      <c r="A576" s="19" t="s">
        <v>396</v>
      </c>
      <c r="B576" s="37"/>
      <c r="C576" s="36"/>
    </row>
    <row r="577" spans="1:3" s="21" customFormat="1" ht="18.75" customHeight="1" x14ac:dyDescent="0.2">
      <c r="A577" s="19"/>
      <c r="B577" s="16"/>
      <c r="C577" s="22"/>
    </row>
    <row r="578" spans="1:3" ht="18.75" customHeight="1" x14ac:dyDescent="0.2">
      <c r="A578" s="23">
        <v>410000</v>
      </c>
      <c r="B578" s="24" t="s">
        <v>85</v>
      </c>
      <c r="C578" s="25">
        <f t="shared" ref="C578" si="98">C579+C584</f>
        <v>11912300</v>
      </c>
    </row>
    <row r="579" spans="1:3" ht="18.75" customHeight="1" x14ac:dyDescent="0.2">
      <c r="A579" s="23">
        <v>411000</v>
      </c>
      <c r="B579" s="24" t="s">
        <v>322</v>
      </c>
      <c r="C579" s="25">
        <f t="shared" ref="C579" si="99">SUM(C580:C583)</f>
        <v>10635600</v>
      </c>
    </row>
    <row r="580" spans="1:3" ht="18.75" customHeight="1" x14ac:dyDescent="0.2">
      <c r="A580" s="26">
        <v>411100</v>
      </c>
      <c r="B580" s="27" t="s">
        <v>86</v>
      </c>
      <c r="C580" s="28">
        <v>10150800</v>
      </c>
    </row>
    <row r="581" spans="1:3" ht="18.75" customHeight="1" x14ac:dyDescent="0.2">
      <c r="A581" s="26">
        <v>411200</v>
      </c>
      <c r="B581" s="27" t="s">
        <v>364</v>
      </c>
      <c r="C581" s="28">
        <v>264800</v>
      </c>
    </row>
    <row r="582" spans="1:3" ht="18.75" customHeight="1" x14ac:dyDescent="0.2">
      <c r="A582" s="26">
        <v>411300</v>
      </c>
      <c r="B582" s="27" t="s">
        <v>87</v>
      </c>
      <c r="C582" s="28">
        <v>200000</v>
      </c>
    </row>
    <row r="583" spans="1:3" ht="18.75" customHeight="1" x14ac:dyDescent="0.2">
      <c r="A583" s="26">
        <v>411400</v>
      </c>
      <c r="B583" s="27" t="s">
        <v>88</v>
      </c>
      <c r="C583" s="28">
        <v>20000</v>
      </c>
    </row>
    <row r="584" spans="1:3" ht="18.75" customHeight="1" x14ac:dyDescent="0.2">
      <c r="A584" s="23">
        <v>412000</v>
      </c>
      <c r="B584" s="29" t="s">
        <v>365</v>
      </c>
      <c r="C584" s="25">
        <f>SUM(C585:C596)</f>
        <v>1276700</v>
      </c>
    </row>
    <row r="585" spans="1:3" ht="18.75" customHeight="1" x14ac:dyDescent="0.2">
      <c r="A585" s="26">
        <v>412100</v>
      </c>
      <c r="B585" s="27" t="s">
        <v>89</v>
      </c>
      <c r="C585" s="28">
        <v>235500</v>
      </c>
    </row>
    <row r="586" spans="1:3" ht="18.75" customHeight="1" x14ac:dyDescent="0.2">
      <c r="A586" s="26">
        <v>412200</v>
      </c>
      <c r="B586" s="27" t="s">
        <v>366</v>
      </c>
      <c r="C586" s="28">
        <v>430000</v>
      </c>
    </row>
    <row r="587" spans="1:3" ht="18.75" customHeight="1" x14ac:dyDescent="0.2">
      <c r="A587" s="26">
        <v>412300</v>
      </c>
      <c r="B587" s="27" t="s">
        <v>90</v>
      </c>
      <c r="C587" s="28">
        <v>70000</v>
      </c>
    </row>
    <row r="588" spans="1:3" ht="18.75" customHeight="1" x14ac:dyDescent="0.2">
      <c r="A588" s="26">
        <v>412500</v>
      </c>
      <c r="B588" s="27" t="s">
        <v>92</v>
      </c>
      <c r="C588" s="28">
        <v>136000</v>
      </c>
    </row>
    <row r="589" spans="1:3" ht="18.75" customHeight="1" x14ac:dyDescent="0.2">
      <c r="A589" s="26">
        <v>412600</v>
      </c>
      <c r="B589" s="27" t="s">
        <v>367</v>
      </c>
      <c r="C589" s="28">
        <v>204600</v>
      </c>
    </row>
    <row r="590" spans="1:3" ht="18.75" customHeight="1" x14ac:dyDescent="0.2">
      <c r="A590" s="26">
        <v>412700</v>
      </c>
      <c r="B590" s="27" t="s">
        <v>323</v>
      </c>
      <c r="C590" s="28">
        <v>109500</v>
      </c>
    </row>
    <row r="591" spans="1:3" ht="18.75" customHeight="1" x14ac:dyDescent="0.2">
      <c r="A591" s="26">
        <v>412900</v>
      </c>
      <c r="B591" s="30" t="s">
        <v>369</v>
      </c>
      <c r="C591" s="28">
        <v>5000</v>
      </c>
    </row>
    <row r="592" spans="1:3" ht="18.75" customHeight="1" x14ac:dyDescent="0.2">
      <c r="A592" s="26">
        <v>412900</v>
      </c>
      <c r="B592" s="30" t="s">
        <v>93</v>
      </c>
      <c r="C592" s="28">
        <v>8600</v>
      </c>
    </row>
    <row r="593" spans="1:3" ht="18.75" customHeight="1" x14ac:dyDescent="0.2">
      <c r="A593" s="26">
        <v>412900</v>
      </c>
      <c r="B593" s="30" t="s">
        <v>113</v>
      </c>
      <c r="C593" s="28">
        <v>17000</v>
      </c>
    </row>
    <row r="594" spans="1:3" ht="18.75" customHeight="1" x14ac:dyDescent="0.2">
      <c r="A594" s="26">
        <v>412900</v>
      </c>
      <c r="B594" s="30" t="s">
        <v>114</v>
      </c>
      <c r="C594" s="28">
        <v>22300</v>
      </c>
    </row>
    <row r="595" spans="1:3" ht="18.75" customHeight="1" x14ac:dyDescent="0.2">
      <c r="A595" s="26">
        <v>412900</v>
      </c>
      <c r="B595" s="27" t="s">
        <v>95</v>
      </c>
      <c r="C595" s="28">
        <v>3200</v>
      </c>
    </row>
    <row r="596" spans="1:3" ht="18.75" customHeight="1" x14ac:dyDescent="0.2">
      <c r="A596" s="26">
        <v>412900</v>
      </c>
      <c r="B596" s="27" t="s">
        <v>397</v>
      </c>
      <c r="C596" s="28">
        <v>35000</v>
      </c>
    </row>
    <row r="597" spans="1:3" ht="18.75" customHeight="1" x14ac:dyDescent="0.2">
      <c r="A597" s="23">
        <v>510000</v>
      </c>
      <c r="B597" s="29" t="s">
        <v>116</v>
      </c>
      <c r="C597" s="25">
        <f>C598+C600</f>
        <v>199200</v>
      </c>
    </row>
    <row r="598" spans="1:3" ht="18.75" customHeight="1" x14ac:dyDescent="0.2">
      <c r="A598" s="23">
        <v>511000</v>
      </c>
      <c r="B598" s="29" t="s">
        <v>117</v>
      </c>
      <c r="C598" s="25">
        <f>SUM(C599:C599)</f>
        <v>150000</v>
      </c>
    </row>
    <row r="599" spans="1:3" ht="18.75" customHeight="1" x14ac:dyDescent="0.2">
      <c r="A599" s="26">
        <v>511300</v>
      </c>
      <c r="B599" s="27" t="s">
        <v>119</v>
      </c>
      <c r="C599" s="28">
        <v>150000</v>
      </c>
    </row>
    <row r="600" spans="1:3" s="31" customFormat="1" ht="18.75" customHeight="1" x14ac:dyDescent="0.2">
      <c r="A600" s="23">
        <v>516000</v>
      </c>
      <c r="B600" s="29" t="s">
        <v>120</v>
      </c>
      <c r="C600" s="25">
        <f t="shared" ref="C600" si="100">C601</f>
        <v>49200</v>
      </c>
    </row>
    <row r="601" spans="1:3" ht="18.75" customHeight="1" x14ac:dyDescent="0.2">
      <c r="A601" s="26">
        <v>516100</v>
      </c>
      <c r="B601" s="27" t="s">
        <v>120</v>
      </c>
      <c r="C601" s="28">
        <v>49200</v>
      </c>
    </row>
    <row r="602" spans="1:3" s="31" customFormat="1" ht="18.75" customHeight="1" x14ac:dyDescent="0.2">
      <c r="A602" s="23">
        <v>630000</v>
      </c>
      <c r="B602" s="29" t="s">
        <v>121</v>
      </c>
      <c r="C602" s="25">
        <f t="shared" ref="C602" si="101">C603+C605</f>
        <v>162400</v>
      </c>
    </row>
    <row r="603" spans="1:3" s="31" customFormat="1" ht="18.75" customHeight="1" x14ac:dyDescent="0.2">
      <c r="A603" s="23">
        <v>631000</v>
      </c>
      <c r="B603" s="29" t="s">
        <v>122</v>
      </c>
      <c r="C603" s="25">
        <f t="shared" ref="C603" si="102">C604</f>
        <v>112400</v>
      </c>
    </row>
    <row r="604" spans="1:3" ht="18.75" customHeight="1" x14ac:dyDescent="0.2">
      <c r="A604" s="26">
        <v>631900</v>
      </c>
      <c r="B604" s="27" t="s">
        <v>123</v>
      </c>
      <c r="C604" s="28">
        <v>112400</v>
      </c>
    </row>
    <row r="605" spans="1:3" s="31" customFormat="1" ht="18.75" customHeight="1" x14ac:dyDescent="0.2">
      <c r="A605" s="23">
        <v>638000</v>
      </c>
      <c r="B605" s="29" t="s">
        <v>124</v>
      </c>
      <c r="C605" s="25">
        <f t="shared" ref="C605" si="103">C606</f>
        <v>50000</v>
      </c>
    </row>
    <row r="606" spans="1:3" ht="18.75" customHeight="1" x14ac:dyDescent="0.2">
      <c r="A606" s="26">
        <v>638100</v>
      </c>
      <c r="B606" s="27" t="s">
        <v>125</v>
      </c>
      <c r="C606" s="28">
        <v>50000</v>
      </c>
    </row>
    <row r="607" spans="1:3" s="21" customFormat="1" ht="18.75" customHeight="1" x14ac:dyDescent="0.2">
      <c r="A607" s="39"/>
      <c r="B607" s="32" t="s">
        <v>15</v>
      </c>
      <c r="C607" s="33">
        <f>C578+C597+C602</f>
        <v>12273900</v>
      </c>
    </row>
    <row r="608" spans="1:3" s="21" customFormat="1" ht="18.75" customHeight="1" x14ac:dyDescent="0.2">
      <c r="A608" s="40"/>
      <c r="B608" s="13"/>
      <c r="C608" s="22"/>
    </row>
    <row r="609" spans="1:3" s="21" customFormat="1" ht="18.75" customHeight="1" x14ac:dyDescent="0.2">
      <c r="A609" s="16"/>
      <c r="B609" s="13"/>
      <c r="C609" s="36"/>
    </row>
    <row r="610" spans="1:3" s="21" customFormat="1" ht="18.75" customHeight="1" x14ac:dyDescent="0.2">
      <c r="A610" s="19" t="s">
        <v>398</v>
      </c>
      <c r="B610" s="37"/>
      <c r="C610" s="36"/>
    </row>
    <row r="611" spans="1:3" s="21" customFormat="1" ht="18.75" customHeight="1" x14ac:dyDescent="0.2">
      <c r="A611" s="19" t="s">
        <v>25</v>
      </c>
      <c r="B611" s="37"/>
      <c r="C611" s="36"/>
    </row>
    <row r="612" spans="1:3" s="21" customFormat="1" ht="18.75" customHeight="1" x14ac:dyDescent="0.2">
      <c r="A612" s="19" t="s">
        <v>155</v>
      </c>
      <c r="B612" s="37"/>
      <c r="C612" s="36"/>
    </row>
    <row r="613" spans="1:3" s="21" customFormat="1" ht="18.75" customHeight="1" x14ac:dyDescent="0.2">
      <c r="A613" s="19" t="s">
        <v>363</v>
      </c>
      <c r="B613" s="37"/>
      <c r="C613" s="36"/>
    </row>
    <row r="614" spans="1:3" s="21" customFormat="1" ht="18.75" customHeight="1" x14ac:dyDescent="0.2">
      <c r="A614" s="19"/>
      <c r="B614" s="16"/>
      <c r="C614" s="22"/>
    </row>
    <row r="615" spans="1:3" ht="18.75" customHeight="1" x14ac:dyDescent="0.2">
      <c r="A615" s="23">
        <v>410000</v>
      </c>
      <c r="B615" s="24" t="s">
        <v>85</v>
      </c>
      <c r="C615" s="25">
        <f t="shared" ref="C615" si="104">C616+C621+C633</f>
        <v>6254500</v>
      </c>
    </row>
    <row r="616" spans="1:3" ht="18.75" customHeight="1" x14ac:dyDescent="0.2">
      <c r="A616" s="23">
        <v>411000</v>
      </c>
      <c r="B616" s="24" t="s">
        <v>322</v>
      </c>
      <c r="C616" s="25">
        <f>SUM(C617:C620)</f>
        <v>3485900</v>
      </c>
    </row>
    <row r="617" spans="1:3" ht="18.75" customHeight="1" x14ac:dyDescent="0.2">
      <c r="A617" s="26">
        <v>411100</v>
      </c>
      <c r="B617" s="27" t="s">
        <v>86</v>
      </c>
      <c r="C617" s="28">
        <v>3229500</v>
      </c>
    </row>
    <row r="618" spans="1:3" ht="18.75" customHeight="1" x14ac:dyDescent="0.2">
      <c r="A618" s="26">
        <v>411200</v>
      </c>
      <c r="B618" s="27" t="s">
        <v>364</v>
      </c>
      <c r="C618" s="28">
        <v>121600</v>
      </c>
    </row>
    <row r="619" spans="1:3" ht="18.75" customHeight="1" x14ac:dyDescent="0.2">
      <c r="A619" s="26">
        <v>411300</v>
      </c>
      <c r="B619" s="27" t="s">
        <v>87</v>
      </c>
      <c r="C619" s="28">
        <v>100000</v>
      </c>
    </row>
    <row r="620" spans="1:3" ht="18.75" customHeight="1" x14ac:dyDescent="0.2">
      <c r="A620" s="26">
        <v>411400</v>
      </c>
      <c r="B620" s="27" t="s">
        <v>88</v>
      </c>
      <c r="C620" s="28">
        <v>34800</v>
      </c>
    </row>
    <row r="621" spans="1:3" ht="18.75" customHeight="1" x14ac:dyDescent="0.2">
      <c r="A621" s="23">
        <v>412000</v>
      </c>
      <c r="B621" s="29" t="s">
        <v>365</v>
      </c>
      <c r="C621" s="25">
        <f t="shared" ref="C621" si="105">SUM(C622:C632)</f>
        <v>2766400</v>
      </c>
    </row>
    <row r="622" spans="1:3" ht="18.75" customHeight="1" x14ac:dyDescent="0.2">
      <c r="A622" s="26">
        <v>412100</v>
      </c>
      <c r="B622" s="27" t="s">
        <v>89</v>
      </c>
      <c r="C622" s="28">
        <v>3000</v>
      </c>
    </row>
    <row r="623" spans="1:3" ht="18.75" customHeight="1" x14ac:dyDescent="0.2">
      <c r="A623" s="26">
        <v>412200</v>
      </c>
      <c r="B623" s="27" t="s">
        <v>366</v>
      </c>
      <c r="C623" s="28">
        <v>1565100</v>
      </c>
    </row>
    <row r="624" spans="1:3" ht="18.75" customHeight="1" x14ac:dyDescent="0.2">
      <c r="A624" s="26">
        <v>412300</v>
      </c>
      <c r="B624" s="27" t="s">
        <v>90</v>
      </c>
      <c r="C624" s="28">
        <v>259500</v>
      </c>
    </row>
    <row r="625" spans="1:3" ht="18.75" customHeight="1" x14ac:dyDescent="0.2">
      <c r="A625" s="26">
        <v>412500</v>
      </c>
      <c r="B625" s="27" t="s">
        <v>92</v>
      </c>
      <c r="C625" s="28">
        <v>754400</v>
      </c>
    </row>
    <row r="626" spans="1:3" ht="18.75" customHeight="1" x14ac:dyDescent="0.2">
      <c r="A626" s="26">
        <v>412600</v>
      </c>
      <c r="B626" s="27" t="s">
        <v>367</v>
      </c>
      <c r="C626" s="28">
        <v>12800</v>
      </c>
    </row>
    <row r="627" spans="1:3" ht="18.75" customHeight="1" x14ac:dyDescent="0.2">
      <c r="A627" s="26">
        <v>412700</v>
      </c>
      <c r="B627" s="27" t="s">
        <v>323</v>
      </c>
      <c r="C627" s="28">
        <v>153700</v>
      </c>
    </row>
    <row r="628" spans="1:3" ht="18.75" customHeight="1" x14ac:dyDescent="0.2">
      <c r="A628" s="26">
        <v>412900</v>
      </c>
      <c r="B628" s="30" t="s">
        <v>369</v>
      </c>
      <c r="C628" s="28">
        <v>3000</v>
      </c>
    </row>
    <row r="629" spans="1:3" ht="18.75" customHeight="1" x14ac:dyDescent="0.2">
      <c r="A629" s="26">
        <v>412900</v>
      </c>
      <c r="B629" s="30" t="s">
        <v>93</v>
      </c>
      <c r="C629" s="28">
        <v>2000</v>
      </c>
    </row>
    <row r="630" spans="1:3" ht="18.75" customHeight="1" x14ac:dyDescent="0.2">
      <c r="A630" s="26">
        <v>412900</v>
      </c>
      <c r="B630" s="30" t="s">
        <v>112</v>
      </c>
      <c r="C630" s="28">
        <v>4800</v>
      </c>
    </row>
    <row r="631" spans="1:3" ht="18.75" customHeight="1" x14ac:dyDescent="0.2">
      <c r="A631" s="26">
        <v>412900</v>
      </c>
      <c r="B631" s="30" t="s">
        <v>113</v>
      </c>
      <c r="C631" s="28">
        <v>1100</v>
      </c>
    </row>
    <row r="632" spans="1:3" ht="18.75" customHeight="1" x14ac:dyDescent="0.2">
      <c r="A632" s="26">
        <v>412900</v>
      </c>
      <c r="B632" s="30" t="s">
        <v>114</v>
      </c>
      <c r="C632" s="28">
        <v>7000</v>
      </c>
    </row>
    <row r="633" spans="1:3" s="31" customFormat="1" ht="31.5" x14ac:dyDescent="0.2">
      <c r="A633" s="23">
        <v>418000</v>
      </c>
      <c r="B633" s="29" t="s">
        <v>379</v>
      </c>
      <c r="C633" s="25">
        <f t="shared" ref="C633" si="106">C634</f>
        <v>2200</v>
      </c>
    </row>
    <row r="634" spans="1:3" ht="18.75" customHeight="1" x14ac:dyDescent="0.2">
      <c r="A634" s="26">
        <v>418400</v>
      </c>
      <c r="B634" s="27" t="s">
        <v>129</v>
      </c>
      <c r="C634" s="28">
        <v>2200</v>
      </c>
    </row>
    <row r="635" spans="1:3" ht="18.75" customHeight="1" x14ac:dyDescent="0.2">
      <c r="A635" s="23">
        <v>510000</v>
      </c>
      <c r="B635" s="29" t="s">
        <v>116</v>
      </c>
      <c r="C635" s="25">
        <f>C636+C639</f>
        <v>1299000</v>
      </c>
    </row>
    <row r="636" spans="1:3" ht="18.75" customHeight="1" x14ac:dyDescent="0.2">
      <c r="A636" s="23">
        <v>511000</v>
      </c>
      <c r="B636" s="29" t="s">
        <v>117</v>
      </c>
      <c r="C636" s="25">
        <f>SUM(C637:C638)</f>
        <v>1050000</v>
      </c>
    </row>
    <row r="637" spans="1:3" ht="18.75" customHeight="1" x14ac:dyDescent="0.2">
      <c r="A637" s="26">
        <v>511100</v>
      </c>
      <c r="B637" s="27" t="s">
        <v>156</v>
      </c>
      <c r="C637" s="28">
        <v>60000</v>
      </c>
    </row>
    <row r="638" spans="1:3" ht="18.75" customHeight="1" x14ac:dyDescent="0.2">
      <c r="A638" s="26">
        <v>511300</v>
      </c>
      <c r="B638" s="27" t="s">
        <v>119</v>
      </c>
      <c r="C638" s="28">
        <v>990000</v>
      </c>
    </row>
    <row r="639" spans="1:3" ht="18.75" customHeight="1" x14ac:dyDescent="0.2">
      <c r="A639" s="23">
        <v>516000</v>
      </c>
      <c r="B639" s="29" t="s">
        <v>120</v>
      </c>
      <c r="C639" s="25">
        <f>SUM(C640)</f>
        <v>249000</v>
      </c>
    </row>
    <row r="640" spans="1:3" ht="18.75" customHeight="1" x14ac:dyDescent="0.2">
      <c r="A640" s="26">
        <v>516100</v>
      </c>
      <c r="B640" s="27" t="s">
        <v>120</v>
      </c>
      <c r="C640" s="28">
        <v>249000</v>
      </c>
    </row>
    <row r="641" spans="1:3" s="31" customFormat="1" ht="18.75" customHeight="1" x14ac:dyDescent="0.2">
      <c r="A641" s="23">
        <v>630000</v>
      </c>
      <c r="B641" s="29" t="s">
        <v>121</v>
      </c>
      <c r="C641" s="25">
        <f>C642+C645</f>
        <v>132700</v>
      </c>
    </row>
    <row r="642" spans="1:3" s="31" customFormat="1" ht="18.75" customHeight="1" x14ac:dyDescent="0.2">
      <c r="A642" s="23">
        <v>631000</v>
      </c>
      <c r="B642" s="29" t="s">
        <v>122</v>
      </c>
      <c r="C642" s="25">
        <f t="shared" ref="C642" si="107">C643+C644</f>
        <v>72700</v>
      </c>
    </row>
    <row r="643" spans="1:3" ht="18.75" customHeight="1" x14ac:dyDescent="0.2">
      <c r="A643" s="26">
        <v>631100</v>
      </c>
      <c r="B643" s="27" t="s">
        <v>157</v>
      </c>
      <c r="C643" s="28">
        <v>37700</v>
      </c>
    </row>
    <row r="644" spans="1:3" ht="18.75" customHeight="1" x14ac:dyDescent="0.2">
      <c r="A644" s="26">
        <v>631900</v>
      </c>
      <c r="B644" s="27" t="s">
        <v>123</v>
      </c>
      <c r="C644" s="28">
        <v>35000</v>
      </c>
    </row>
    <row r="645" spans="1:3" s="31" customFormat="1" ht="18.75" customHeight="1" x14ac:dyDescent="0.2">
      <c r="A645" s="23">
        <v>638000</v>
      </c>
      <c r="B645" s="29" t="s">
        <v>124</v>
      </c>
      <c r="C645" s="25">
        <f t="shared" ref="C645" si="108">C646</f>
        <v>60000</v>
      </c>
    </row>
    <row r="646" spans="1:3" ht="18.75" customHeight="1" x14ac:dyDescent="0.2">
      <c r="A646" s="26">
        <v>638100</v>
      </c>
      <c r="B646" s="27" t="s">
        <v>125</v>
      </c>
      <c r="C646" s="28">
        <v>60000</v>
      </c>
    </row>
    <row r="647" spans="1:3" s="21" customFormat="1" ht="18.75" customHeight="1" x14ac:dyDescent="0.2">
      <c r="A647" s="39"/>
      <c r="B647" s="32" t="s">
        <v>15</v>
      </c>
      <c r="C647" s="33">
        <f>C615+C635+C641</f>
        <v>7686200</v>
      </c>
    </row>
    <row r="648" spans="1:3" s="21" customFormat="1" ht="18.75" customHeight="1" x14ac:dyDescent="0.2">
      <c r="A648" s="40"/>
      <c r="B648" s="13"/>
      <c r="C648" s="22"/>
    </row>
    <row r="649" spans="1:3" s="21" customFormat="1" ht="18.75" customHeight="1" x14ac:dyDescent="0.2">
      <c r="A649" s="16"/>
      <c r="B649" s="13"/>
      <c r="C649" s="36"/>
    </row>
    <row r="650" spans="1:3" s="21" customFormat="1" ht="18.75" customHeight="1" x14ac:dyDescent="0.2">
      <c r="A650" s="19" t="s">
        <v>399</v>
      </c>
      <c r="B650" s="37"/>
      <c r="C650" s="36"/>
    </row>
    <row r="651" spans="1:3" s="21" customFormat="1" ht="18.75" customHeight="1" x14ac:dyDescent="0.2">
      <c r="A651" s="19" t="s">
        <v>25</v>
      </c>
      <c r="B651" s="37"/>
      <c r="C651" s="36"/>
    </row>
    <row r="652" spans="1:3" s="21" customFormat="1" ht="18.75" customHeight="1" x14ac:dyDescent="0.2">
      <c r="A652" s="19" t="s">
        <v>158</v>
      </c>
      <c r="B652" s="37"/>
      <c r="C652" s="36"/>
    </row>
    <row r="653" spans="1:3" s="21" customFormat="1" ht="18.75" customHeight="1" x14ac:dyDescent="0.2">
      <c r="A653" s="19" t="s">
        <v>363</v>
      </c>
      <c r="B653" s="37"/>
      <c r="C653" s="36"/>
    </row>
    <row r="654" spans="1:3" s="21" customFormat="1" ht="18.75" customHeight="1" x14ac:dyDescent="0.2">
      <c r="A654" s="19"/>
      <c r="B654" s="16"/>
      <c r="C654" s="22"/>
    </row>
    <row r="655" spans="1:3" ht="18.75" customHeight="1" x14ac:dyDescent="0.2">
      <c r="A655" s="23">
        <v>410000</v>
      </c>
      <c r="B655" s="24" t="s">
        <v>85</v>
      </c>
      <c r="C655" s="25">
        <f>C656+C661</f>
        <v>2365400</v>
      </c>
    </row>
    <row r="656" spans="1:3" ht="18.75" customHeight="1" x14ac:dyDescent="0.2">
      <c r="A656" s="23">
        <v>411000</v>
      </c>
      <c r="B656" s="24" t="s">
        <v>322</v>
      </c>
      <c r="C656" s="25">
        <f t="shared" ref="C656" si="109">SUM(C657:C660)</f>
        <v>786100</v>
      </c>
    </row>
    <row r="657" spans="1:3" ht="18.75" customHeight="1" x14ac:dyDescent="0.2">
      <c r="A657" s="26">
        <v>411100</v>
      </c>
      <c r="B657" s="27" t="s">
        <v>86</v>
      </c>
      <c r="C657" s="28">
        <v>716000</v>
      </c>
    </row>
    <row r="658" spans="1:3" ht="18.75" customHeight="1" x14ac:dyDescent="0.2">
      <c r="A658" s="26">
        <v>411200</v>
      </c>
      <c r="B658" s="27" t="s">
        <v>364</v>
      </c>
      <c r="C658" s="28">
        <v>55000</v>
      </c>
    </row>
    <row r="659" spans="1:3" ht="18.75" customHeight="1" x14ac:dyDescent="0.2">
      <c r="A659" s="26">
        <v>411300</v>
      </c>
      <c r="B659" s="27" t="s">
        <v>87</v>
      </c>
      <c r="C659" s="28">
        <v>10300</v>
      </c>
    </row>
    <row r="660" spans="1:3" ht="18.75" customHeight="1" x14ac:dyDescent="0.2">
      <c r="A660" s="26">
        <v>411400</v>
      </c>
      <c r="B660" s="27" t="s">
        <v>88</v>
      </c>
      <c r="C660" s="28">
        <v>4800</v>
      </c>
    </row>
    <row r="661" spans="1:3" ht="18.75" customHeight="1" x14ac:dyDescent="0.2">
      <c r="A661" s="23">
        <v>412000</v>
      </c>
      <c r="B661" s="29" t="s">
        <v>365</v>
      </c>
      <c r="C661" s="25">
        <f t="shared" ref="C661" si="110">SUM(C662:C672)</f>
        <v>1579300</v>
      </c>
    </row>
    <row r="662" spans="1:3" ht="18.75" customHeight="1" x14ac:dyDescent="0.2">
      <c r="A662" s="26">
        <v>412200</v>
      </c>
      <c r="B662" s="27" t="s">
        <v>366</v>
      </c>
      <c r="C662" s="28">
        <v>20000</v>
      </c>
    </row>
    <row r="663" spans="1:3" ht="18.75" customHeight="1" x14ac:dyDescent="0.2">
      <c r="A663" s="26">
        <v>412300</v>
      </c>
      <c r="B663" s="27" t="s">
        <v>90</v>
      </c>
      <c r="C663" s="28">
        <v>18600</v>
      </c>
    </row>
    <row r="664" spans="1:3" ht="18.75" customHeight="1" x14ac:dyDescent="0.2">
      <c r="A664" s="26">
        <v>412500</v>
      </c>
      <c r="B664" s="27" t="s">
        <v>92</v>
      </c>
      <c r="C664" s="28">
        <v>1100000</v>
      </c>
    </row>
    <row r="665" spans="1:3" ht="18.75" customHeight="1" x14ac:dyDescent="0.2">
      <c r="A665" s="26">
        <v>412600</v>
      </c>
      <c r="B665" s="27" t="s">
        <v>367</v>
      </c>
      <c r="C665" s="28">
        <v>200000</v>
      </c>
    </row>
    <row r="666" spans="1:3" ht="18.75" customHeight="1" x14ac:dyDescent="0.2">
      <c r="A666" s="26">
        <v>412700</v>
      </c>
      <c r="B666" s="27" t="s">
        <v>323</v>
      </c>
      <c r="C666" s="28">
        <v>58800</v>
      </c>
    </row>
    <row r="667" spans="1:3" ht="18.75" customHeight="1" x14ac:dyDescent="0.2">
      <c r="A667" s="26">
        <v>412900</v>
      </c>
      <c r="B667" s="30" t="s">
        <v>369</v>
      </c>
      <c r="C667" s="28">
        <v>83300</v>
      </c>
    </row>
    <row r="668" spans="1:3" ht="18.75" customHeight="1" x14ac:dyDescent="0.2">
      <c r="A668" s="26">
        <v>412900</v>
      </c>
      <c r="B668" s="30" t="s">
        <v>93</v>
      </c>
      <c r="C668" s="28">
        <v>35000</v>
      </c>
    </row>
    <row r="669" spans="1:3" ht="18.75" customHeight="1" x14ac:dyDescent="0.2">
      <c r="A669" s="26">
        <v>412900</v>
      </c>
      <c r="B669" s="30" t="s">
        <v>112</v>
      </c>
      <c r="C669" s="28">
        <v>2800</v>
      </c>
    </row>
    <row r="670" spans="1:3" ht="18.75" customHeight="1" x14ac:dyDescent="0.2">
      <c r="A670" s="26">
        <v>412900</v>
      </c>
      <c r="B670" s="30" t="s">
        <v>113</v>
      </c>
      <c r="C670" s="28">
        <v>9400</v>
      </c>
    </row>
    <row r="671" spans="1:3" ht="18.75" customHeight="1" x14ac:dyDescent="0.2">
      <c r="A671" s="26">
        <v>412900</v>
      </c>
      <c r="B671" s="27" t="s">
        <v>114</v>
      </c>
      <c r="C671" s="28">
        <v>1400</v>
      </c>
    </row>
    <row r="672" spans="1:3" ht="18.75" customHeight="1" x14ac:dyDescent="0.2">
      <c r="A672" s="26">
        <v>412900</v>
      </c>
      <c r="B672" s="27" t="s">
        <v>95</v>
      </c>
      <c r="C672" s="28">
        <v>50000</v>
      </c>
    </row>
    <row r="673" spans="1:3" ht="18.75" customHeight="1" x14ac:dyDescent="0.2">
      <c r="A673" s="23">
        <v>510000</v>
      </c>
      <c r="B673" s="29" t="s">
        <v>116</v>
      </c>
      <c r="C673" s="25">
        <f>C674+C676+C678</f>
        <v>234000</v>
      </c>
    </row>
    <row r="674" spans="1:3" ht="18.75" customHeight="1" x14ac:dyDescent="0.2">
      <c r="A674" s="23">
        <v>511000</v>
      </c>
      <c r="B674" s="29" t="s">
        <v>117</v>
      </c>
      <c r="C674" s="25">
        <f t="shared" ref="C674" si="111">SUM(C675:C675)</f>
        <v>225000</v>
      </c>
    </row>
    <row r="675" spans="1:3" ht="18.75" customHeight="1" x14ac:dyDescent="0.2">
      <c r="A675" s="26">
        <v>511300</v>
      </c>
      <c r="B675" s="27" t="s">
        <v>119</v>
      </c>
      <c r="C675" s="28">
        <v>225000</v>
      </c>
    </row>
    <row r="676" spans="1:3" s="31" customFormat="1" ht="18.75" customHeight="1" x14ac:dyDescent="0.2">
      <c r="A676" s="23">
        <v>516000</v>
      </c>
      <c r="B676" s="29" t="s">
        <v>120</v>
      </c>
      <c r="C676" s="25">
        <f t="shared" ref="C676" si="112">C677</f>
        <v>9000</v>
      </c>
    </row>
    <row r="677" spans="1:3" ht="18.75" customHeight="1" x14ac:dyDescent="0.2">
      <c r="A677" s="26">
        <v>516100</v>
      </c>
      <c r="B677" s="27" t="s">
        <v>120</v>
      </c>
      <c r="C677" s="28">
        <v>9000</v>
      </c>
    </row>
    <row r="678" spans="1:3" s="31" customFormat="1" ht="18.75" customHeight="1" x14ac:dyDescent="0.2">
      <c r="A678" s="23">
        <v>518000</v>
      </c>
      <c r="B678" s="29" t="s">
        <v>159</v>
      </c>
      <c r="C678" s="25">
        <f t="shared" ref="C678" si="113">C679</f>
        <v>0</v>
      </c>
    </row>
    <row r="679" spans="1:3" ht="18.75" customHeight="1" x14ac:dyDescent="0.2">
      <c r="A679" s="26">
        <v>518100</v>
      </c>
      <c r="B679" s="27" t="s">
        <v>159</v>
      </c>
      <c r="C679" s="28">
        <v>0</v>
      </c>
    </row>
    <row r="680" spans="1:3" s="31" customFormat="1" ht="18.75" customHeight="1" x14ac:dyDescent="0.2">
      <c r="A680" s="23">
        <v>630000</v>
      </c>
      <c r="B680" s="29" t="s">
        <v>121</v>
      </c>
      <c r="C680" s="25">
        <f t="shared" ref="C680:C681" si="114">C681</f>
        <v>4000</v>
      </c>
    </row>
    <row r="681" spans="1:3" s="31" customFormat="1" ht="18.75" customHeight="1" x14ac:dyDescent="0.2">
      <c r="A681" s="23">
        <v>631000</v>
      </c>
      <c r="B681" s="29" t="s">
        <v>122</v>
      </c>
      <c r="C681" s="25">
        <f t="shared" si="114"/>
        <v>4000</v>
      </c>
    </row>
    <row r="682" spans="1:3" ht="18.75" customHeight="1" x14ac:dyDescent="0.2">
      <c r="A682" s="26">
        <v>631900</v>
      </c>
      <c r="B682" s="27" t="s">
        <v>123</v>
      </c>
      <c r="C682" s="28">
        <v>4000</v>
      </c>
    </row>
    <row r="683" spans="1:3" s="21" customFormat="1" ht="18.75" customHeight="1" x14ac:dyDescent="0.2">
      <c r="A683" s="39"/>
      <c r="B683" s="32" t="s">
        <v>15</v>
      </c>
      <c r="C683" s="33">
        <f t="shared" ref="C683" si="115">C655+C673+C680</f>
        <v>2603400</v>
      </c>
    </row>
    <row r="684" spans="1:3" s="21" customFormat="1" ht="18.75" customHeight="1" x14ac:dyDescent="0.2">
      <c r="A684" s="40"/>
      <c r="B684" s="13"/>
      <c r="C684" s="22"/>
    </row>
    <row r="685" spans="1:3" s="21" customFormat="1" ht="18.75" customHeight="1" x14ac:dyDescent="0.2">
      <c r="A685" s="16"/>
      <c r="B685" s="13"/>
      <c r="C685" s="36"/>
    </row>
    <row r="686" spans="1:3" s="21" customFormat="1" ht="18.75" customHeight="1" x14ac:dyDescent="0.2">
      <c r="A686" s="19" t="s">
        <v>400</v>
      </c>
      <c r="B686" s="37"/>
      <c r="C686" s="36"/>
    </row>
    <row r="687" spans="1:3" s="21" customFormat="1" ht="18.75" customHeight="1" x14ac:dyDescent="0.2">
      <c r="A687" s="19" t="s">
        <v>25</v>
      </c>
      <c r="B687" s="37"/>
      <c r="C687" s="36"/>
    </row>
    <row r="688" spans="1:3" s="21" customFormat="1" ht="18.75" customHeight="1" x14ac:dyDescent="0.2">
      <c r="A688" s="19" t="s">
        <v>160</v>
      </c>
      <c r="B688" s="37"/>
      <c r="C688" s="36"/>
    </row>
    <row r="689" spans="1:3" s="21" customFormat="1" ht="18.75" customHeight="1" x14ac:dyDescent="0.2">
      <c r="A689" s="19" t="s">
        <v>363</v>
      </c>
      <c r="B689" s="37"/>
      <c r="C689" s="36"/>
    </row>
    <row r="690" spans="1:3" s="21" customFormat="1" ht="18.75" customHeight="1" x14ac:dyDescent="0.2">
      <c r="A690" s="19"/>
      <c r="B690" s="16"/>
      <c r="C690" s="22"/>
    </row>
    <row r="691" spans="1:3" ht="18.75" customHeight="1" x14ac:dyDescent="0.2">
      <c r="A691" s="23">
        <v>410000</v>
      </c>
      <c r="B691" s="24" t="s">
        <v>85</v>
      </c>
      <c r="C691" s="25">
        <f>C692+C697</f>
        <v>5371500</v>
      </c>
    </row>
    <row r="692" spans="1:3" ht="18.75" customHeight="1" x14ac:dyDescent="0.2">
      <c r="A692" s="23">
        <v>411000</v>
      </c>
      <c r="B692" s="24" t="s">
        <v>322</v>
      </c>
      <c r="C692" s="25">
        <f>SUM(C693:C696)</f>
        <v>4574300</v>
      </c>
    </row>
    <row r="693" spans="1:3" ht="18.75" customHeight="1" x14ac:dyDescent="0.2">
      <c r="A693" s="26">
        <v>411100</v>
      </c>
      <c r="B693" s="27" t="s">
        <v>86</v>
      </c>
      <c r="C693" s="28">
        <v>4400000</v>
      </c>
    </row>
    <row r="694" spans="1:3" ht="18.75" customHeight="1" x14ac:dyDescent="0.2">
      <c r="A694" s="26">
        <v>411200</v>
      </c>
      <c r="B694" s="27" t="s">
        <v>364</v>
      </c>
      <c r="C694" s="28">
        <v>109300</v>
      </c>
    </row>
    <row r="695" spans="1:3" ht="18.75" customHeight="1" x14ac:dyDescent="0.2">
      <c r="A695" s="26">
        <v>411300</v>
      </c>
      <c r="B695" s="27" t="s">
        <v>87</v>
      </c>
      <c r="C695" s="28">
        <v>35000</v>
      </c>
    </row>
    <row r="696" spans="1:3" ht="18.75" customHeight="1" x14ac:dyDescent="0.2">
      <c r="A696" s="26">
        <v>411400</v>
      </c>
      <c r="B696" s="27" t="s">
        <v>88</v>
      </c>
      <c r="C696" s="28">
        <v>30000</v>
      </c>
    </row>
    <row r="697" spans="1:3" ht="18.75" customHeight="1" x14ac:dyDescent="0.2">
      <c r="A697" s="23">
        <v>412000</v>
      </c>
      <c r="B697" s="29" t="s">
        <v>365</v>
      </c>
      <c r="C697" s="25">
        <f t="shared" ref="C697" si="116">SUM(C698:C706)</f>
        <v>797200</v>
      </c>
    </row>
    <row r="698" spans="1:3" ht="18.75" customHeight="1" x14ac:dyDescent="0.2">
      <c r="A698" s="26">
        <v>412200</v>
      </c>
      <c r="B698" s="27" t="s">
        <v>366</v>
      </c>
      <c r="C698" s="28">
        <v>155000</v>
      </c>
    </row>
    <row r="699" spans="1:3" ht="18.75" customHeight="1" x14ac:dyDescent="0.2">
      <c r="A699" s="26">
        <v>412300</v>
      </c>
      <c r="B699" s="27" t="s">
        <v>90</v>
      </c>
      <c r="C699" s="28">
        <v>16000</v>
      </c>
    </row>
    <row r="700" spans="1:3" ht="18.75" customHeight="1" x14ac:dyDescent="0.2">
      <c r="A700" s="26">
        <v>412400</v>
      </c>
      <c r="B700" s="27" t="s">
        <v>91</v>
      </c>
      <c r="C700" s="28">
        <v>29000</v>
      </c>
    </row>
    <row r="701" spans="1:3" ht="18.75" customHeight="1" x14ac:dyDescent="0.2">
      <c r="A701" s="26">
        <v>412500</v>
      </c>
      <c r="B701" s="27" t="s">
        <v>92</v>
      </c>
      <c r="C701" s="28">
        <v>123700</v>
      </c>
    </row>
    <row r="702" spans="1:3" ht="18.75" customHeight="1" x14ac:dyDescent="0.2">
      <c r="A702" s="26">
        <v>412600</v>
      </c>
      <c r="B702" s="27" t="s">
        <v>367</v>
      </c>
      <c r="C702" s="28">
        <v>210000</v>
      </c>
    </row>
    <row r="703" spans="1:3" ht="18.75" customHeight="1" x14ac:dyDescent="0.2">
      <c r="A703" s="26">
        <v>412700</v>
      </c>
      <c r="B703" s="27" t="s">
        <v>323</v>
      </c>
      <c r="C703" s="28">
        <v>160000</v>
      </c>
    </row>
    <row r="704" spans="1:3" ht="18.75" customHeight="1" x14ac:dyDescent="0.2">
      <c r="A704" s="26">
        <v>412900</v>
      </c>
      <c r="B704" s="30" t="s">
        <v>369</v>
      </c>
      <c r="C704" s="28">
        <v>70000</v>
      </c>
    </row>
    <row r="705" spans="1:3" ht="18.75" customHeight="1" x14ac:dyDescent="0.2">
      <c r="A705" s="26">
        <v>412900</v>
      </c>
      <c r="B705" s="30" t="s">
        <v>112</v>
      </c>
      <c r="C705" s="28">
        <v>3500</v>
      </c>
    </row>
    <row r="706" spans="1:3" ht="18.75" customHeight="1" x14ac:dyDescent="0.2">
      <c r="A706" s="26">
        <v>412900</v>
      </c>
      <c r="B706" s="30" t="s">
        <v>113</v>
      </c>
      <c r="C706" s="28">
        <v>30000</v>
      </c>
    </row>
    <row r="707" spans="1:3" ht="18.75" customHeight="1" x14ac:dyDescent="0.2">
      <c r="A707" s="23">
        <v>510000</v>
      </c>
      <c r="B707" s="29" t="s">
        <v>116</v>
      </c>
      <c r="C707" s="25">
        <f>C708+C711</f>
        <v>135000</v>
      </c>
    </row>
    <row r="708" spans="1:3" ht="18.75" customHeight="1" x14ac:dyDescent="0.2">
      <c r="A708" s="23">
        <v>511000</v>
      </c>
      <c r="B708" s="29" t="s">
        <v>117</v>
      </c>
      <c r="C708" s="25">
        <f>SUM(C709:C710)</f>
        <v>110000</v>
      </c>
    </row>
    <row r="709" spans="1:3" ht="18.75" customHeight="1" x14ac:dyDescent="0.2">
      <c r="A709" s="26">
        <v>511100</v>
      </c>
      <c r="B709" s="27" t="s">
        <v>156</v>
      </c>
      <c r="C709" s="28">
        <v>20000</v>
      </c>
    </row>
    <row r="710" spans="1:3" ht="18.75" customHeight="1" x14ac:dyDescent="0.2">
      <c r="A710" s="26">
        <v>511300</v>
      </c>
      <c r="B710" s="27" t="s">
        <v>119</v>
      </c>
      <c r="C710" s="28">
        <v>90000</v>
      </c>
    </row>
    <row r="711" spans="1:3" s="31" customFormat="1" ht="18.75" customHeight="1" x14ac:dyDescent="0.2">
      <c r="A711" s="23">
        <v>516000</v>
      </c>
      <c r="B711" s="29" t="s">
        <v>120</v>
      </c>
      <c r="C711" s="25">
        <f t="shared" ref="C711" si="117">C712</f>
        <v>25000</v>
      </c>
    </row>
    <row r="712" spans="1:3" ht="18.75" customHeight="1" x14ac:dyDescent="0.2">
      <c r="A712" s="26">
        <v>516100</v>
      </c>
      <c r="B712" s="27" t="s">
        <v>120</v>
      </c>
      <c r="C712" s="28">
        <v>25000</v>
      </c>
    </row>
    <row r="713" spans="1:3" s="31" customFormat="1" ht="18.75" customHeight="1" x14ac:dyDescent="0.2">
      <c r="A713" s="23">
        <v>630000</v>
      </c>
      <c r="B713" s="29" t="s">
        <v>121</v>
      </c>
      <c r="C713" s="25">
        <f t="shared" ref="C713" si="118">C716+C714</f>
        <v>51200</v>
      </c>
    </row>
    <row r="714" spans="1:3" s="31" customFormat="1" ht="18.75" customHeight="1" x14ac:dyDescent="0.2">
      <c r="A714" s="23">
        <v>631000</v>
      </c>
      <c r="B714" s="29" t="s">
        <v>122</v>
      </c>
      <c r="C714" s="25">
        <f t="shared" ref="C714" si="119">C715</f>
        <v>29500</v>
      </c>
    </row>
    <row r="715" spans="1:3" ht="18.75" customHeight="1" x14ac:dyDescent="0.2">
      <c r="A715" s="26">
        <v>631900</v>
      </c>
      <c r="B715" s="27" t="s">
        <v>123</v>
      </c>
      <c r="C715" s="28">
        <v>29500</v>
      </c>
    </row>
    <row r="716" spans="1:3" s="31" customFormat="1" ht="18.75" customHeight="1" x14ac:dyDescent="0.2">
      <c r="A716" s="23">
        <v>638000</v>
      </c>
      <c r="B716" s="29" t="s">
        <v>124</v>
      </c>
      <c r="C716" s="25">
        <f t="shared" ref="C716" si="120">C717</f>
        <v>21700</v>
      </c>
    </row>
    <row r="717" spans="1:3" ht="18.75" customHeight="1" x14ac:dyDescent="0.2">
      <c r="A717" s="26">
        <v>638100</v>
      </c>
      <c r="B717" s="27" t="s">
        <v>125</v>
      </c>
      <c r="C717" s="28">
        <v>21700</v>
      </c>
    </row>
    <row r="718" spans="1:3" s="21" customFormat="1" ht="18.75" customHeight="1" x14ac:dyDescent="0.2">
      <c r="A718" s="39"/>
      <c r="B718" s="32" t="s">
        <v>15</v>
      </c>
      <c r="C718" s="33">
        <f>C691+C707+C713</f>
        <v>5557700</v>
      </c>
    </row>
    <row r="719" spans="1:3" s="21" customFormat="1" ht="18.75" customHeight="1" x14ac:dyDescent="0.2">
      <c r="A719" s="19"/>
      <c r="B719" s="20"/>
      <c r="C719" s="36"/>
    </row>
    <row r="720" spans="1:3" s="21" customFormat="1" ht="18.75" customHeight="1" x14ac:dyDescent="0.2">
      <c r="A720" s="40"/>
      <c r="B720" s="13"/>
      <c r="C720" s="22"/>
    </row>
    <row r="721" spans="1:3" s="21" customFormat="1" ht="18.75" customHeight="1" x14ac:dyDescent="0.2">
      <c r="A721" s="19" t="s">
        <v>401</v>
      </c>
      <c r="B721" s="37"/>
      <c r="C721" s="22"/>
    </row>
    <row r="722" spans="1:3" s="21" customFormat="1" ht="18.75" customHeight="1" x14ac:dyDescent="0.2">
      <c r="A722" s="19" t="s">
        <v>26</v>
      </c>
      <c r="B722" s="37"/>
      <c r="C722" s="22"/>
    </row>
    <row r="723" spans="1:3" s="21" customFormat="1" ht="18.75" customHeight="1" x14ac:dyDescent="0.2">
      <c r="A723" s="19" t="s">
        <v>111</v>
      </c>
      <c r="B723" s="37"/>
      <c r="C723" s="22"/>
    </row>
    <row r="724" spans="1:3" s="21" customFormat="1" ht="18.75" customHeight="1" x14ac:dyDescent="0.2">
      <c r="A724" s="19" t="s">
        <v>363</v>
      </c>
      <c r="B724" s="37"/>
      <c r="C724" s="22"/>
    </row>
    <row r="725" spans="1:3" s="21" customFormat="1" ht="18.75" customHeight="1" x14ac:dyDescent="0.2">
      <c r="A725" s="19"/>
      <c r="B725" s="16"/>
      <c r="C725" s="22"/>
    </row>
    <row r="726" spans="1:3" s="31" customFormat="1" ht="18.75" customHeight="1" x14ac:dyDescent="0.2">
      <c r="A726" s="23">
        <v>410000</v>
      </c>
      <c r="B726" s="24" t="s">
        <v>85</v>
      </c>
      <c r="C726" s="25">
        <f t="shared" ref="C726" si="121">C727+C732</f>
        <v>1495500</v>
      </c>
    </row>
    <row r="727" spans="1:3" s="31" customFormat="1" ht="18.75" customHeight="1" x14ac:dyDescent="0.2">
      <c r="A727" s="23">
        <v>411000</v>
      </c>
      <c r="B727" s="24" t="s">
        <v>322</v>
      </c>
      <c r="C727" s="25">
        <f t="shared" ref="C727" si="122">SUM(C728:C731)</f>
        <v>1135000</v>
      </c>
    </row>
    <row r="728" spans="1:3" ht="18.75" customHeight="1" x14ac:dyDescent="0.2">
      <c r="A728" s="26">
        <v>411100</v>
      </c>
      <c r="B728" s="27" t="s">
        <v>86</v>
      </c>
      <c r="C728" s="28">
        <v>634200</v>
      </c>
    </row>
    <row r="729" spans="1:3" ht="18.75" customHeight="1" x14ac:dyDescent="0.2">
      <c r="A729" s="26">
        <v>411200</v>
      </c>
      <c r="B729" s="27" t="s">
        <v>364</v>
      </c>
      <c r="C729" s="28">
        <v>483900</v>
      </c>
    </row>
    <row r="730" spans="1:3" ht="18.75" customHeight="1" x14ac:dyDescent="0.2">
      <c r="A730" s="26">
        <v>411300</v>
      </c>
      <c r="B730" s="27" t="s">
        <v>87</v>
      </c>
      <c r="C730" s="28">
        <v>7900</v>
      </c>
    </row>
    <row r="731" spans="1:3" ht="18.75" customHeight="1" x14ac:dyDescent="0.2">
      <c r="A731" s="26">
        <v>411400</v>
      </c>
      <c r="B731" s="27" t="s">
        <v>88</v>
      </c>
      <c r="C731" s="28">
        <v>9000</v>
      </c>
    </row>
    <row r="732" spans="1:3" s="31" customFormat="1" ht="18.75" customHeight="1" x14ac:dyDescent="0.2">
      <c r="A732" s="23">
        <v>412000</v>
      </c>
      <c r="B732" s="29" t="s">
        <v>365</v>
      </c>
      <c r="C732" s="25">
        <f t="shared" ref="C732" si="123">SUM(C733:C744)</f>
        <v>360500</v>
      </c>
    </row>
    <row r="733" spans="1:3" ht="18.75" customHeight="1" x14ac:dyDescent="0.2">
      <c r="A733" s="26">
        <v>412100</v>
      </c>
      <c r="B733" s="27" t="s">
        <v>89</v>
      </c>
      <c r="C733" s="28">
        <v>0</v>
      </c>
    </row>
    <row r="734" spans="1:3" ht="18.75" customHeight="1" x14ac:dyDescent="0.2">
      <c r="A734" s="26">
        <v>412200</v>
      </c>
      <c r="B734" s="27" t="s">
        <v>366</v>
      </c>
      <c r="C734" s="28">
        <v>70000</v>
      </c>
    </row>
    <row r="735" spans="1:3" ht="18.75" customHeight="1" x14ac:dyDescent="0.2">
      <c r="A735" s="26">
        <v>412300</v>
      </c>
      <c r="B735" s="27" t="s">
        <v>90</v>
      </c>
      <c r="C735" s="28">
        <v>20000</v>
      </c>
    </row>
    <row r="736" spans="1:3" ht="18.75" customHeight="1" x14ac:dyDescent="0.2">
      <c r="A736" s="26">
        <v>412500</v>
      </c>
      <c r="B736" s="27" t="s">
        <v>92</v>
      </c>
      <c r="C736" s="28">
        <v>13000</v>
      </c>
    </row>
    <row r="737" spans="1:3" ht="18.75" customHeight="1" x14ac:dyDescent="0.2">
      <c r="A737" s="26">
        <v>412600</v>
      </c>
      <c r="B737" s="27" t="s">
        <v>367</v>
      </c>
      <c r="C737" s="28">
        <v>28000</v>
      </c>
    </row>
    <row r="738" spans="1:3" ht="18.75" customHeight="1" x14ac:dyDescent="0.2">
      <c r="A738" s="26">
        <v>412700</v>
      </c>
      <c r="B738" s="27" t="s">
        <v>323</v>
      </c>
      <c r="C738" s="28">
        <v>40300</v>
      </c>
    </row>
    <row r="739" spans="1:3" ht="18.75" customHeight="1" x14ac:dyDescent="0.2">
      <c r="A739" s="26">
        <v>412900</v>
      </c>
      <c r="B739" s="30" t="s">
        <v>369</v>
      </c>
      <c r="C739" s="28">
        <v>2200</v>
      </c>
    </row>
    <row r="740" spans="1:3" ht="18.75" customHeight="1" x14ac:dyDescent="0.2">
      <c r="A740" s="26">
        <v>412900</v>
      </c>
      <c r="B740" s="30" t="s">
        <v>93</v>
      </c>
      <c r="C740" s="28">
        <v>170000</v>
      </c>
    </row>
    <row r="741" spans="1:3" ht="18.75" customHeight="1" x14ac:dyDescent="0.2">
      <c r="A741" s="26">
        <v>412900</v>
      </c>
      <c r="B741" s="30" t="s">
        <v>112</v>
      </c>
      <c r="C741" s="28">
        <v>10500</v>
      </c>
    </row>
    <row r="742" spans="1:3" ht="18.75" customHeight="1" x14ac:dyDescent="0.2">
      <c r="A742" s="26">
        <v>412900</v>
      </c>
      <c r="B742" s="30" t="s">
        <v>113</v>
      </c>
      <c r="C742" s="28">
        <v>300</v>
      </c>
    </row>
    <row r="743" spans="1:3" ht="18.75" customHeight="1" x14ac:dyDescent="0.2">
      <c r="A743" s="26">
        <v>412900</v>
      </c>
      <c r="B743" s="30" t="s">
        <v>114</v>
      </c>
      <c r="C743" s="28">
        <v>1500</v>
      </c>
    </row>
    <row r="744" spans="1:3" ht="18.75" customHeight="1" x14ac:dyDescent="0.2">
      <c r="A744" s="26">
        <v>412900</v>
      </c>
      <c r="B744" s="27" t="s">
        <v>95</v>
      </c>
      <c r="C744" s="28">
        <v>4700</v>
      </c>
    </row>
    <row r="745" spans="1:3" s="31" customFormat="1" ht="18.75" customHeight="1" x14ac:dyDescent="0.2">
      <c r="A745" s="23">
        <v>480000</v>
      </c>
      <c r="B745" s="29" t="s">
        <v>139</v>
      </c>
      <c r="C745" s="25">
        <f t="shared" ref="C745" si="124">C746</f>
        <v>120000</v>
      </c>
    </row>
    <row r="746" spans="1:3" s="31" customFormat="1" ht="18.75" customHeight="1" x14ac:dyDescent="0.2">
      <c r="A746" s="23">
        <v>488000</v>
      </c>
      <c r="B746" s="29" t="s">
        <v>140</v>
      </c>
      <c r="C746" s="25">
        <f t="shared" ref="C746" si="125">SUM(C747)</f>
        <v>120000</v>
      </c>
    </row>
    <row r="747" spans="1:3" ht="18.75" customHeight="1" x14ac:dyDescent="0.2">
      <c r="A747" s="26">
        <v>488100</v>
      </c>
      <c r="B747" s="27" t="s">
        <v>161</v>
      </c>
      <c r="C747" s="28">
        <v>120000</v>
      </c>
    </row>
    <row r="748" spans="1:3" s="31" customFormat="1" ht="18.75" customHeight="1" x14ac:dyDescent="0.2">
      <c r="A748" s="23">
        <v>510000</v>
      </c>
      <c r="B748" s="29" t="s">
        <v>116</v>
      </c>
      <c r="C748" s="25">
        <f>C749</f>
        <v>1900</v>
      </c>
    </row>
    <row r="749" spans="1:3" s="31" customFormat="1" ht="18.75" customHeight="1" x14ac:dyDescent="0.2">
      <c r="A749" s="23">
        <v>516000</v>
      </c>
      <c r="B749" s="29" t="s">
        <v>120</v>
      </c>
      <c r="C749" s="25">
        <f t="shared" ref="C749" si="126">C750</f>
        <v>1900</v>
      </c>
    </row>
    <row r="750" spans="1:3" ht="18.75" customHeight="1" x14ac:dyDescent="0.2">
      <c r="A750" s="26">
        <v>516100</v>
      </c>
      <c r="B750" s="27" t="s">
        <v>120</v>
      </c>
      <c r="C750" s="28">
        <v>1900</v>
      </c>
    </row>
    <row r="751" spans="1:3" s="31" customFormat="1" ht="18.75" customHeight="1" x14ac:dyDescent="0.2">
      <c r="A751" s="23">
        <v>630000</v>
      </c>
      <c r="B751" s="29" t="s">
        <v>121</v>
      </c>
      <c r="C751" s="25">
        <f>C752</f>
        <v>1100</v>
      </c>
    </row>
    <row r="752" spans="1:3" s="31" customFormat="1" ht="18.75" customHeight="1" x14ac:dyDescent="0.2">
      <c r="A752" s="23">
        <v>631000</v>
      </c>
      <c r="B752" s="29" t="s">
        <v>122</v>
      </c>
      <c r="C752" s="25">
        <f t="shared" ref="C752" si="127">C753</f>
        <v>1100</v>
      </c>
    </row>
    <row r="753" spans="1:3" ht="18.75" customHeight="1" x14ac:dyDescent="0.2">
      <c r="A753" s="26">
        <v>631900</v>
      </c>
      <c r="B753" s="27" t="s">
        <v>123</v>
      </c>
      <c r="C753" s="28">
        <v>1100</v>
      </c>
    </row>
    <row r="754" spans="1:3" s="21" customFormat="1" ht="18.75" customHeight="1" x14ac:dyDescent="0.2">
      <c r="A754" s="39"/>
      <c r="B754" s="32" t="s">
        <v>15</v>
      </c>
      <c r="C754" s="33">
        <f>C726+C745+C748+C751</f>
        <v>1618500</v>
      </c>
    </row>
    <row r="755" spans="1:3" s="21" customFormat="1" ht="18.75" customHeight="1" x14ac:dyDescent="0.2">
      <c r="A755" s="16"/>
      <c r="B755" s="13"/>
      <c r="C755" s="36"/>
    </row>
    <row r="756" spans="1:3" s="21" customFormat="1" ht="18.75" customHeight="1" x14ac:dyDescent="0.2">
      <c r="A756" s="16"/>
      <c r="B756" s="13"/>
      <c r="C756" s="36"/>
    </row>
    <row r="757" spans="1:3" s="21" customFormat="1" ht="18.75" customHeight="1" x14ac:dyDescent="0.2">
      <c r="A757" s="19" t="s">
        <v>402</v>
      </c>
      <c r="B757" s="37"/>
      <c r="C757" s="36"/>
    </row>
    <row r="758" spans="1:3" s="21" customFormat="1" ht="18.75" customHeight="1" x14ac:dyDescent="0.2">
      <c r="A758" s="19" t="s">
        <v>27</v>
      </c>
      <c r="B758" s="37"/>
      <c r="C758" s="36"/>
    </row>
    <row r="759" spans="1:3" s="21" customFormat="1" ht="18.75" customHeight="1" x14ac:dyDescent="0.2">
      <c r="A759" s="19" t="s">
        <v>162</v>
      </c>
      <c r="B759" s="37"/>
      <c r="C759" s="36"/>
    </row>
    <row r="760" spans="1:3" s="21" customFormat="1" ht="18.75" customHeight="1" x14ac:dyDescent="0.2">
      <c r="A760" s="19" t="s">
        <v>403</v>
      </c>
      <c r="B760" s="37"/>
      <c r="C760" s="36"/>
    </row>
    <row r="761" spans="1:3" s="21" customFormat="1" ht="18.75" customHeight="1" x14ac:dyDescent="0.2">
      <c r="A761" s="19"/>
      <c r="B761" s="16"/>
      <c r="C761" s="22"/>
    </row>
    <row r="762" spans="1:3" ht="18.75" customHeight="1" x14ac:dyDescent="0.2">
      <c r="A762" s="23">
        <v>410000</v>
      </c>
      <c r="B762" s="24" t="s">
        <v>85</v>
      </c>
      <c r="C762" s="25">
        <f t="shared" ref="C762" si="128">C763+C768+C781</f>
        <v>163975500</v>
      </c>
    </row>
    <row r="763" spans="1:3" ht="18.75" customHeight="1" x14ac:dyDescent="0.2">
      <c r="A763" s="23">
        <v>411000</v>
      </c>
      <c r="B763" s="24" t="s">
        <v>322</v>
      </c>
      <c r="C763" s="25">
        <f t="shared" ref="C763" si="129">SUM(C764:C767)</f>
        <v>153210900</v>
      </c>
    </row>
    <row r="764" spans="1:3" ht="18.75" customHeight="1" x14ac:dyDescent="0.2">
      <c r="A764" s="26">
        <v>411100</v>
      </c>
      <c r="B764" s="27" t="s">
        <v>86</v>
      </c>
      <c r="C764" s="28">
        <v>144677000</v>
      </c>
    </row>
    <row r="765" spans="1:3" ht="18.75" customHeight="1" x14ac:dyDescent="0.2">
      <c r="A765" s="26">
        <v>411200</v>
      </c>
      <c r="B765" s="27" t="s">
        <v>364</v>
      </c>
      <c r="C765" s="28">
        <v>4230600</v>
      </c>
    </row>
    <row r="766" spans="1:3" ht="18.75" customHeight="1" x14ac:dyDescent="0.2">
      <c r="A766" s="26">
        <v>411300</v>
      </c>
      <c r="B766" s="27" t="s">
        <v>87</v>
      </c>
      <c r="C766" s="28">
        <v>3003300</v>
      </c>
    </row>
    <row r="767" spans="1:3" ht="18.75" customHeight="1" x14ac:dyDescent="0.2">
      <c r="A767" s="26">
        <v>411400</v>
      </c>
      <c r="B767" s="27" t="s">
        <v>88</v>
      </c>
      <c r="C767" s="28">
        <v>1300000</v>
      </c>
    </row>
    <row r="768" spans="1:3" ht="18.75" customHeight="1" x14ac:dyDescent="0.2">
      <c r="A768" s="23">
        <v>412000</v>
      </c>
      <c r="B768" s="29" t="s">
        <v>365</v>
      </c>
      <c r="C768" s="25">
        <f t="shared" ref="C768" si="130">SUM(C769:C780)</f>
        <v>10664600</v>
      </c>
    </row>
    <row r="769" spans="1:3" ht="18.75" customHeight="1" x14ac:dyDescent="0.2">
      <c r="A769" s="26">
        <v>412100</v>
      </c>
      <c r="B769" s="27" t="s">
        <v>89</v>
      </c>
      <c r="C769" s="28">
        <v>439400</v>
      </c>
    </row>
    <row r="770" spans="1:3" ht="18.75" customHeight="1" x14ac:dyDescent="0.2">
      <c r="A770" s="26">
        <v>412200</v>
      </c>
      <c r="B770" s="27" t="s">
        <v>366</v>
      </c>
      <c r="C770" s="28">
        <v>3765600</v>
      </c>
    </row>
    <row r="771" spans="1:3" ht="18.75" customHeight="1" x14ac:dyDescent="0.2">
      <c r="A771" s="26">
        <v>412300</v>
      </c>
      <c r="B771" s="27" t="s">
        <v>90</v>
      </c>
      <c r="C771" s="28">
        <v>629900</v>
      </c>
    </row>
    <row r="772" spans="1:3" ht="18.75" customHeight="1" x14ac:dyDescent="0.2">
      <c r="A772" s="26">
        <v>412400</v>
      </c>
      <c r="B772" s="27" t="s">
        <v>91</v>
      </c>
      <c r="C772" s="28">
        <v>838000</v>
      </c>
    </row>
    <row r="773" spans="1:3" ht="18.75" customHeight="1" x14ac:dyDescent="0.2">
      <c r="A773" s="26">
        <v>412500</v>
      </c>
      <c r="B773" s="27" t="s">
        <v>92</v>
      </c>
      <c r="C773" s="28">
        <v>1332900</v>
      </c>
    </row>
    <row r="774" spans="1:3" ht="18.75" customHeight="1" x14ac:dyDescent="0.2">
      <c r="A774" s="26">
        <v>412600</v>
      </c>
      <c r="B774" s="27" t="s">
        <v>367</v>
      </c>
      <c r="C774" s="28">
        <v>1944400</v>
      </c>
    </row>
    <row r="775" spans="1:3" ht="18.75" customHeight="1" x14ac:dyDescent="0.2">
      <c r="A775" s="26">
        <v>412700</v>
      </c>
      <c r="B775" s="27" t="s">
        <v>323</v>
      </c>
      <c r="C775" s="28">
        <v>941900</v>
      </c>
    </row>
    <row r="776" spans="1:3" ht="18.75" customHeight="1" x14ac:dyDescent="0.2">
      <c r="A776" s="26">
        <v>412900</v>
      </c>
      <c r="B776" s="30" t="s">
        <v>369</v>
      </c>
      <c r="C776" s="28">
        <v>19600</v>
      </c>
    </row>
    <row r="777" spans="1:3" ht="18.75" customHeight="1" x14ac:dyDescent="0.2">
      <c r="A777" s="26">
        <v>412900</v>
      </c>
      <c r="B777" s="30" t="s">
        <v>93</v>
      </c>
      <c r="C777" s="28">
        <v>200000</v>
      </c>
    </row>
    <row r="778" spans="1:3" ht="18.75" customHeight="1" x14ac:dyDescent="0.2">
      <c r="A778" s="26">
        <v>412900</v>
      </c>
      <c r="B778" s="30" t="s">
        <v>112</v>
      </c>
      <c r="C778" s="28">
        <v>35000</v>
      </c>
    </row>
    <row r="779" spans="1:3" ht="18.75" customHeight="1" x14ac:dyDescent="0.2">
      <c r="A779" s="26">
        <v>412900</v>
      </c>
      <c r="B779" s="30" t="s">
        <v>113</v>
      </c>
      <c r="C779" s="28">
        <v>427900</v>
      </c>
    </row>
    <row r="780" spans="1:3" ht="18.75" customHeight="1" x14ac:dyDescent="0.2">
      <c r="A780" s="26">
        <v>412900</v>
      </c>
      <c r="B780" s="27" t="s">
        <v>95</v>
      </c>
      <c r="C780" s="28">
        <v>90000</v>
      </c>
    </row>
    <row r="781" spans="1:3" s="31" customFormat="1" ht="18.75" customHeight="1" x14ac:dyDescent="0.2">
      <c r="A781" s="23">
        <v>415000</v>
      </c>
      <c r="B781" s="29" t="s">
        <v>21</v>
      </c>
      <c r="C781" s="25">
        <f t="shared" ref="C781" si="131">SUM(C782:C782)</f>
        <v>100000</v>
      </c>
    </row>
    <row r="782" spans="1:3" s="18" customFormat="1" ht="18.75" customHeight="1" x14ac:dyDescent="0.2">
      <c r="A782" s="38">
        <v>415200</v>
      </c>
      <c r="B782" s="27" t="s">
        <v>52</v>
      </c>
      <c r="C782" s="28">
        <v>100000</v>
      </c>
    </row>
    <row r="783" spans="1:3" ht="18.75" customHeight="1" x14ac:dyDescent="0.2">
      <c r="A783" s="23">
        <v>510000</v>
      </c>
      <c r="B783" s="29" t="s">
        <v>116</v>
      </c>
      <c r="C783" s="25">
        <f t="shared" ref="C783" si="132">C784+C788</f>
        <v>5623500</v>
      </c>
    </row>
    <row r="784" spans="1:3" ht="18.75" customHeight="1" x14ac:dyDescent="0.2">
      <c r="A784" s="23">
        <v>511000</v>
      </c>
      <c r="B784" s="29" t="s">
        <v>117</v>
      </c>
      <c r="C784" s="25">
        <f t="shared" ref="C784" si="133">SUM(C785:C787)</f>
        <v>4200000</v>
      </c>
    </row>
    <row r="785" spans="1:3" ht="18.75" customHeight="1" x14ac:dyDescent="0.2">
      <c r="A785" s="26">
        <v>511100</v>
      </c>
      <c r="B785" s="27" t="s">
        <v>156</v>
      </c>
      <c r="C785" s="28">
        <v>1100000</v>
      </c>
    </row>
    <row r="786" spans="1:3" ht="18.75" customHeight="1" x14ac:dyDescent="0.2">
      <c r="A786" s="26">
        <v>511200</v>
      </c>
      <c r="B786" s="27" t="s">
        <v>118</v>
      </c>
      <c r="C786" s="28">
        <v>1200000</v>
      </c>
    </row>
    <row r="787" spans="1:3" ht="18.75" customHeight="1" x14ac:dyDescent="0.2">
      <c r="A787" s="26">
        <v>511300</v>
      </c>
      <c r="B787" s="27" t="s">
        <v>119</v>
      </c>
      <c r="C787" s="28">
        <v>1900000</v>
      </c>
    </row>
    <row r="788" spans="1:3" s="18" customFormat="1" ht="18.75" customHeight="1" x14ac:dyDescent="0.2">
      <c r="A788" s="23">
        <v>516000</v>
      </c>
      <c r="B788" s="29" t="s">
        <v>120</v>
      </c>
      <c r="C788" s="44">
        <f t="shared" ref="C788" si="134">C789</f>
        <v>1423500</v>
      </c>
    </row>
    <row r="789" spans="1:3" s="18" customFormat="1" ht="18.75" customHeight="1" x14ac:dyDescent="0.2">
      <c r="A789" s="26">
        <v>516100</v>
      </c>
      <c r="B789" s="27" t="s">
        <v>120</v>
      </c>
      <c r="C789" s="28">
        <v>1423500</v>
      </c>
    </row>
    <row r="790" spans="1:3" s="31" customFormat="1" ht="18.75" customHeight="1" x14ac:dyDescent="0.2">
      <c r="A790" s="23">
        <v>630000</v>
      </c>
      <c r="B790" s="29" t="s">
        <v>121</v>
      </c>
      <c r="C790" s="25">
        <f t="shared" ref="C790" si="135">C791+C794</f>
        <v>3200000</v>
      </c>
    </row>
    <row r="791" spans="1:3" s="31" customFormat="1" ht="18.75" customHeight="1" x14ac:dyDescent="0.2">
      <c r="A791" s="23">
        <v>631000</v>
      </c>
      <c r="B791" s="29" t="s">
        <v>122</v>
      </c>
      <c r="C791" s="25">
        <f>C792+C793</f>
        <v>1925000</v>
      </c>
    </row>
    <row r="792" spans="1:3" s="18" customFormat="1" ht="18.75" customHeight="1" x14ac:dyDescent="0.2">
      <c r="A792" s="26">
        <v>631100</v>
      </c>
      <c r="B792" s="27" t="s">
        <v>157</v>
      </c>
      <c r="C792" s="28">
        <v>75000</v>
      </c>
    </row>
    <row r="793" spans="1:3" s="18" customFormat="1" ht="18.75" customHeight="1" x14ac:dyDescent="0.2">
      <c r="A793" s="26">
        <v>631900</v>
      </c>
      <c r="B793" s="27" t="s">
        <v>123</v>
      </c>
      <c r="C793" s="28">
        <v>1850000</v>
      </c>
    </row>
    <row r="794" spans="1:3" s="31" customFormat="1" ht="18.75" customHeight="1" x14ac:dyDescent="0.2">
      <c r="A794" s="23">
        <v>638000</v>
      </c>
      <c r="B794" s="29" t="s">
        <v>124</v>
      </c>
      <c r="C794" s="25">
        <f t="shared" ref="C794" si="136">C795</f>
        <v>1275000</v>
      </c>
    </row>
    <row r="795" spans="1:3" s="18" customFormat="1" ht="18.75" customHeight="1" x14ac:dyDescent="0.2">
      <c r="A795" s="26">
        <v>638100</v>
      </c>
      <c r="B795" s="27" t="s">
        <v>125</v>
      </c>
      <c r="C795" s="28">
        <v>1275000</v>
      </c>
    </row>
    <row r="796" spans="1:3" s="21" customFormat="1" ht="18.75" customHeight="1" x14ac:dyDescent="0.2">
      <c r="A796" s="39"/>
      <c r="B796" s="32" t="s">
        <v>15</v>
      </c>
      <c r="C796" s="33">
        <f t="shared" ref="C796" si="137">C762+C783+C790</f>
        <v>172799000</v>
      </c>
    </row>
    <row r="797" spans="1:3" s="21" customFormat="1" ht="18.75" customHeight="1" x14ac:dyDescent="0.2">
      <c r="A797" s="40"/>
      <c r="B797" s="45"/>
      <c r="C797" s="22"/>
    </row>
    <row r="798" spans="1:3" s="21" customFormat="1" ht="18.75" customHeight="1" x14ac:dyDescent="0.2">
      <c r="A798" s="16"/>
      <c r="B798" s="13"/>
      <c r="C798" s="36"/>
    </row>
    <row r="799" spans="1:3" s="21" customFormat="1" ht="18.75" customHeight="1" x14ac:dyDescent="0.2">
      <c r="A799" s="19" t="s">
        <v>404</v>
      </c>
      <c r="B799" s="37"/>
      <c r="C799" s="36"/>
    </row>
    <row r="800" spans="1:3" s="21" customFormat="1" ht="18.75" customHeight="1" x14ac:dyDescent="0.2">
      <c r="A800" s="19" t="s">
        <v>28</v>
      </c>
      <c r="B800" s="37"/>
      <c r="C800" s="36"/>
    </row>
    <row r="801" spans="1:3" s="21" customFormat="1" ht="18.75" customHeight="1" x14ac:dyDescent="0.2">
      <c r="A801" s="19" t="s">
        <v>149</v>
      </c>
      <c r="B801" s="37"/>
      <c r="C801" s="36"/>
    </row>
    <row r="802" spans="1:3" s="21" customFormat="1" ht="18.75" customHeight="1" x14ac:dyDescent="0.2">
      <c r="A802" s="19" t="s">
        <v>363</v>
      </c>
      <c r="B802" s="37"/>
      <c r="C802" s="36"/>
    </row>
    <row r="803" spans="1:3" s="21" customFormat="1" ht="18.75" customHeight="1" x14ac:dyDescent="0.2">
      <c r="A803" s="19"/>
      <c r="B803" s="16"/>
      <c r="C803" s="22"/>
    </row>
    <row r="804" spans="1:3" ht="18.75" customHeight="1" x14ac:dyDescent="0.2">
      <c r="A804" s="23">
        <v>410000</v>
      </c>
      <c r="B804" s="24" t="s">
        <v>85</v>
      </c>
      <c r="C804" s="25">
        <f>C805+C810+C826+C835</f>
        <v>8086800</v>
      </c>
    </row>
    <row r="805" spans="1:3" ht="18.75" customHeight="1" x14ac:dyDescent="0.2">
      <c r="A805" s="23">
        <v>411000</v>
      </c>
      <c r="B805" s="24" t="s">
        <v>322</v>
      </c>
      <c r="C805" s="25">
        <f t="shared" ref="C805" si="138">SUM(C806:C809)</f>
        <v>2383200</v>
      </c>
    </row>
    <row r="806" spans="1:3" ht="18.75" customHeight="1" x14ac:dyDescent="0.2">
      <c r="A806" s="26">
        <v>411100</v>
      </c>
      <c r="B806" s="27" t="s">
        <v>86</v>
      </c>
      <c r="C806" s="28">
        <v>2175000</v>
      </c>
    </row>
    <row r="807" spans="1:3" ht="18.75" customHeight="1" x14ac:dyDescent="0.2">
      <c r="A807" s="26">
        <v>411200</v>
      </c>
      <c r="B807" s="27" t="s">
        <v>364</v>
      </c>
      <c r="C807" s="28">
        <v>47000</v>
      </c>
    </row>
    <row r="808" spans="1:3" ht="18.75" customHeight="1" x14ac:dyDescent="0.2">
      <c r="A808" s="26">
        <v>411300</v>
      </c>
      <c r="B808" s="27" t="s">
        <v>87</v>
      </c>
      <c r="C808" s="28">
        <v>129200</v>
      </c>
    </row>
    <row r="809" spans="1:3" ht="18.75" customHeight="1" x14ac:dyDescent="0.2">
      <c r="A809" s="26">
        <v>411400</v>
      </c>
      <c r="B809" s="27" t="s">
        <v>88</v>
      </c>
      <c r="C809" s="28">
        <v>32000</v>
      </c>
    </row>
    <row r="810" spans="1:3" ht="18.75" customHeight="1" x14ac:dyDescent="0.2">
      <c r="A810" s="23">
        <v>412000</v>
      </c>
      <c r="B810" s="29" t="s">
        <v>365</v>
      </c>
      <c r="C810" s="25">
        <f>SUM(C811:C825)</f>
        <v>1520200</v>
      </c>
    </row>
    <row r="811" spans="1:3" ht="18.75" customHeight="1" x14ac:dyDescent="0.2">
      <c r="A811" s="26">
        <v>412100</v>
      </c>
      <c r="B811" s="27" t="s">
        <v>89</v>
      </c>
      <c r="C811" s="28">
        <v>7000</v>
      </c>
    </row>
    <row r="812" spans="1:3" ht="18.75" customHeight="1" x14ac:dyDescent="0.2">
      <c r="A812" s="26">
        <v>412200</v>
      </c>
      <c r="B812" s="27" t="s">
        <v>366</v>
      </c>
      <c r="C812" s="28">
        <v>79400</v>
      </c>
    </row>
    <row r="813" spans="1:3" ht="18.75" customHeight="1" x14ac:dyDescent="0.2">
      <c r="A813" s="26">
        <v>412300</v>
      </c>
      <c r="B813" s="27" t="s">
        <v>90</v>
      </c>
      <c r="C813" s="28">
        <v>21800</v>
      </c>
    </row>
    <row r="814" spans="1:3" ht="18.75" customHeight="1" x14ac:dyDescent="0.2">
      <c r="A814" s="26">
        <v>412500</v>
      </c>
      <c r="B814" s="27" t="s">
        <v>92</v>
      </c>
      <c r="C814" s="28">
        <v>20000</v>
      </c>
    </row>
    <row r="815" spans="1:3" ht="18.75" customHeight="1" x14ac:dyDescent="0.2">
      <c r="A815" s="26">
        <v>412600</v>
      </c>
      <c r="B815" s="27" t="s">
        <v>367</v>
      </c>
      <c r="C815" s="28">
        <v>28500</v>
      </c>
    </row>
    <row r="816" spans="1:3" ht="18.75" customHeight="1" x14ac:dyDescent="0.2">
      <c r="A816" s="26">
        <v>412700</v>
      </c>
      <c r="B816" s="27" t="s">
        <v>323</v>
      </c>
      <c r="C816" s="28">
        <v>1025500</v>
      </c>
    </row>
    <row r="817" spans="1:3" ht="18.75" customHeight="1" x14ac:dyDescent="0.2">
      <c r="A817" s="26">
        <v>412700</v>
      </c>
      <c r="B817" s="27" t="s">
        <v>99</v>
      </c>
      <c r="C817" s="28">
        <v>40000</v>
      </c>
    </row>
    <row r="818" spans="1:3" ht="18.75" customHeight="1" x14ac:dyDescent="0.2">
      <c r="A818" s="26">
        <v>412700</v>
      </c>
      <c r="B818" s="27" t="s">
        <v>405</v>
      </c>
      <c r="C818" s="28">
        <v>10000</v>
      </c>
    </row>
    <row r="819" spans="1:3" ht="18.75" customHeight="1" x14ac:dyDescent="0.2">
      <c r="A819" s="26">
        <v>412700</v>
      </c>
      <c r="B819" s="27" t="s">
        <v>406</v>
      </c>
      <c r="C819" s="28">
        <v>50000</v>
      </c>
    </row>
    <row r="820" spans="1:3" ht="18.75" customHeight="1" x14ac:dyDescent="0.2">
      <c r="A820" s="26">
        <v>412900</v>
      </c>
      <c r="B820" s="30" t="s">
        <v>369</v>
      </c>
      <c r="C820" s="28">
        <v>2000</v>
      </c>
    </row>
    <row r="821" spans="1:3" ht="18.75" customHeight="1" x14ac:dyDescent="0.2">
      <c r="A821" s="26">
        <v>412900</v>
      </c>
      <c r="B821" s="30" t="s">
        <v>93</v>
      </c>
      <c r="C821" s="28">
        <v>220000</v>
      </c>
    </row>
    <row r="822" spans="1:3" ht="18.75" customHeight="1" x14ac:dyDescent="0.2">
      <c r="A822" s="26">
        <v>412900</v>
      </c>
      <c r="B822" s="30" t="s">
        <v>112</v>
      </c>
      <c r="C822" s="28">
        <v>3500</v>
      </c>
    </row>
    <row r="823" spans="1:3" ht="18.75" customHeight="1" x14ac:dyDescent="0.2">
      <c r="A823" s="26">
        <v>412900</v>
      </c>
      <c r="B823" s="30" t="s">
        <v>113</v>
      </c>
      <c r="C823" s="28">
        <v>3000</v>
      </c>
    </row>
    <row r="824" spans="1:3" ht="18.75" customHeight="1" x14ac:dyDescent="0.2">
      <c r="A824" s="26">
        <v>412900</v>
      </c>
      <c r="B824" s="27" t="s">
        <v>114</v>
      </c>
      <c r="C824" s="28">
        <v>5100</v>
      </c>
    </row>
    <row r="825" spans="1:3" ht="18.75" customHeight="1" x14ac:dyDescent="0.2">
      <c r="A825" s="26">
        <v>412900</v>
      </c>
      <c r="B825" s="27" t="s">
        <v>95</v>
      </c>
      <c r="C825" s="28">
        <v>4400</v>
      </c>
    </row>
    <row r="826" spans="1:3" s="31" customFormat="1" ht="18.75" customHeight="1" x14ac:dyDescent="0.2">
      <c r="A826" s="23">
        <v>415000</v>
      </c>
      <c r="B826" s="29" t="s">
        <v>21</v>
      </c>
      <c r="C826" s="25">
        <f>SUM(C827:C834)</f>
        <v>1480400</v>
      </c>
    </row>
    <row r="827" spans="1:3" ht="18.75" customHeight="1" x14ac:dyDescent="0.2">
      <c r="A827" s="26">
        <v>415200</v>
      </c>
      <c r="B827" s="27" t="s">
        <v>163</v>
      </c>
      <c r="C827" s="28">
        <v>40000.000000000007</v>
      </c>
    </row>
    <row r="828" spans="1:3" ht="18.75" customHeight="1" x14ac:dyDescent="0.2">
      <c r="A828" s="26">
        <v>415200</v>
      </c>
      <c r="B828" s="27" t="s">
        <v>53</v>
      </c>
      <c r="C828" s="28">
        <v>650000</v>
      </c>
    </row>
    <row r="829" spans="1:3" ht="18.75" customHeight="1" x14ac:dyDescent="0.2">
      <c r="A829" s="26">
        <v>415200</v>
      </c>
      <c r="B829" s="27" t="s">
        <v>328</v>
      </c>
      <c r="C829" s="28">
        <v>200000</v>
      </c>
    </row>
    <row r="830" spans="1:3" ht="18.75" customHeight="1" x14ac:dyDescent="0.2">
      <c r="A830" s="26">
        <v>415200</v>
      </c>
      <c r="B830" s="27" t="s">
        <v>74</v>
      </c>
      <c r="C830" s="28">
        <v>100000</v>
      </c>
    </row>
    <row r="831" spans="1:3" ht="18.75" customHeight="1" x14ac:dyDescent="0.2">
      <c r="A831" s="26">
        <v>415200</v>
      </c>
      <c r="B831" s="27" t="s">
        <v>164</v>
      </c>
      <c r="C831" s="28">
        <v>200000</v>
      </c>
    </row>
    <row r="832" spans="1:3" ht="18.75" customHeight="1" x14ac:dyDescent="0.2">
      <c r="A832" s="26">
        <v>415200</v>
      </c>
      <c r="B832" s="27" t="s">
        <v>54</v>
      </c>
      <c r="C832" s="28">
        <v>35000</v>
      </c>
    </row>
    <row r="833" spans="1:3" ht="18.75" customHeight="1" x14ac:dyDescent="0.2">
      <c r="A833" s="26">
        <v>415200</v>
      </c>
      <c r="B833" s="27" t="s">
        <v>407</v>
      </c>
      <c r="C833" s="28">
        <v>30000</v>
      </c>
    </row>
    <row r="834" spans="1:3" ht="18.75" customHeight="1" x14ac:dyDescent="0.2">
      <c r="A834" s="26">
        <v>415200</v>
      </c>
      <c r="B834" s="27" t="s">
        <v>55</v>
      </c>
      <c r="C834" s="28">
        <v>225400</v>
      </c>
    </row>
    <row r="835" spans="1:3" s="31" customFormat="1" ht="18.75" customHeight="1" x14ac:dyDescent="0.2">
      <c r="A835" s="23">
        <v>416000</v>
      </c>
      <c r="B835" s="29" t="s">
        <v>373</v>
      </c>
      <c r="C835" s="25">
        <f t="shared" ref="C835" si="139">SUM(C836:C839)</f>
        <v>2703000</v>
      </c>
    </row>
    <row r="836" spans="1:3" ht="18.75" customHeight="1" x14ac:dyDescent="0.2">
      <c r="A836" s="26">
        <v>416100</v>
      </c>
      <c r="B836" s="27" t="s">
        <v>29</v>
      </c>
      <c r="C836" s="28">
        <v>1970000</v>
      </c>
    </row>
    <row r="837" spans="1:3" ht="18.75" customHeight="1" x14ac:dyDescent="0.2">
      <c r="A837" s="26">
        <v>416100</v>
      </c>
      <c r="B837" s="27" t="s">
        <v>30</v>
      </c>
      <c r="C837" s="28">
        <v>191000</v>
      </c>
    </row>
    <row r="838" spans="1:3" ht="18.75" customHeight="1" x14ac:dyDescent="0.2">
      <c r="A838" s="26">
        <v>416100</v>
      </c>
      <c r="B838" s="27" t="s">
        <v>56</v>
      </c>
      <c r="C838" s="28">
        <v>110000</v>
      </c>
    </row>
    <row r="839" spans="1:3" ht="18.75" customHeight="1" x14ac:dyDescent="0.2">
      <c r="A839" s="26">
        <v>416100</v>
      </c>
      <c r="B839" s="27" t="s">
        <v>165</v>
      </c>
      <c r="C839" s="28">
        <v>432000</v>
      </c>
    </row>
    <row r="840" spans="1:3" s="31" customFormat="1" ht="18.75" customHeight="1" x14ac:dyDescent="0.2">
      <c r="A840" s="23">
        <v>480000</v>
      </c>
      <c r="B840" s="29" t="s">
        <v>139</v>
      </c>
      <c r="C840" s="25">
        <f t="shared" ref="C840" si="140">C841+C844</f>
        <v>6435800</v>
      </c>
    </row>
    <row r="841" spans="1:3" s="31" customFormat="1" ht="18.75" customHeight="1" x14ac:dyDescent="0.2">
      <c r="A841" s="23">
        <v>487000</v>
      </c>
      <c r="B841" s="29" t="s">
        <v>327</v>
      </c>
      <c r="C841" s="25">
        <f t="shared" ref="C841" si="141">SUM(C842:C843)</f>
        <v>229500</v>
      </c>
    </row>
    <row r="842" spans="1:3" ht="18.75" customHeight="1" x14ac:dyDescent="0.2">
      <c r="A842" s="26">
        <v>487300</v>
      </c>
      <c r="B842" s="27" t="s">
        <v>408</v>
      </c>
      <c r="C842" s="28">
        <v>199500</v>
      </c>
    </row>
    <row r="843" spans="1:3" ht="18.75" customHeight="1" x14ac:dyDescent="0.2">
      <c r="A843" s="26">
        <v>487300</v>
      </c>
      <c r="B843" s="27" t="s">
        <v>329</v>
      </c>
      <c r="C843" s="28">
        <v>30000</v>
      </c>
    </row>
    <row r="844" spans="1:3" s="31" customFormat="1" ht="18.75" customHeight="1" x14ac:dyDescent="0.2">
      <c r="A844" s="23">
        <v>488000</v>
      </c>
      <c r="B844" s="29" t="s">
        <v>140</v>
      </c>
      <c r="C844" s="25">
        <f t="shared" ref="C844" si="142">SUM(C845:C849)</f>
        <v>6206300</v>
      </c>
    </row>
    <row r="845" spans="1:3" ht="18.75" customHeight="1" x14ac:dyDescent="0.2">
      <c r="A845" s="26">
        <v>488100</v>
      </c>
      <c r="B845" s="27" t="s">
        <v>409</v>
      </c>
      <c r="C845" s="28">
        <v>250000</v>
      </c>
    </row>
    <row r="846" spans="1:3" ht="18.75" customHeight="1" x14ac:dyDescent="0.2">
      <c r="A846" s="26">
        <v>488100</v>
      </c>
      <c r="B846" s="27" t="s">
        <v>140</v>
      </c>
      <c r="C846" s="28">
        <v>150000</v>
      </c>
    </row>
    <row r="847" spans="1:3" ht="18.75" customHeight="1" x14ac:dyDescent="0.2">
      <c r="A847" s="26">
        <v>488100</v>
      </c>
      <c r="B847" s="27" t="s">
        <v>75</v>
      </c>
      <c r="C847" s="28">
        <v>881300</v>
      </c>
    </row>
    <row r="848" spans="1:3" ht="31.5" x14ac:dyDescent="0.2">
      <c r="A848" s="26">
        <v>488100</v>
      </c>
      <c r="B848" s="27" t="s">
        <v>410</v>
      </c>
      <c r="C848" s="28">
        <v>125000</v>
      </c>
    </row>
    <row r="849" spans="1:3" ht="18.75" customHeight="1" x14ac:dyDescent="0.2">
      <c r="A849" s="26">
        <v>488100</v>
      </c>
      <c r="B849" s="27" t="s">
        <v>411</v>
      </c>
      <c r="C849" s="28">
        <v>4800000</v>
      </c>
    </row>
    <row r="850" spans="1:3" ht="18.75" customHeight="1" x14ac:dyDescent="0.2">
      <c r="A850" s="23">
        <v>510000</v>
      </c>
      <c r="B850" s="29" t="s">
        <v>116</v>
      </c>
      <c r="C850" s="25">
        <f t="shared" ref="C850" si="143">C851+C853</f>
        <v>66000</v>
      </c>
    </row>
    <row r="851" spans="1:3" ht="18.75" customHeight="1" x14ac:dyDescent="0.2">
      <c r="A851" s="23">
        <v>511000</v>
      </c>
      <c r="B851" s="29" t="s">
        <v>117</v>
      </c>
      <c r="C851" s="25">
        <f t="shared" ref="C851" si="144">SUM(C852:C852)</f>
        <v>60000</v>
      </c>
    </row>
    <row r="852" spans="1:3" ht="18.75" customHeight="1" x14ac:dyDescent="0.2">
      <c r="A852" s="26">
        <v>511300</v>
      </c>
      <c r="B852" s="27" t="s">
        <v>119</v>
      </c>
      <c r="C852" s="28">
        <v>60000</v>
      </c>
    </row>
    <row r="853" spans="1:3" ht="18.75" customHeight="1" x14ac:dyDescent="0.2">
      <c r="A853" s="23">
        <v>516000</v>
      </c>
      <c r="B853" s="29" t="s">
        <v>120</v>
      </c>
      <c r="C853" s="25">
        <f t="shared" ref="C853" si="145">SUM(C854)</f>
        <v>6000</v>
      </c>
    </row>
    <row r="854" spans="1:3" ht="18.75" customHeight="1" x14ac:dyDescent="0.2">
      <c r="A854" s="26">
        <v>516100</v>
      </c>
      <c r="B854" s="27" t="s">
        <v>120</v>
      </c>
      <c r="C854" s="28">
        <v>6000</v>
      </c>
    </row>
    <row r="855" spans="1:3" s="31" customFormat="1" ht="18.75" customHeight="1" x14ac:dyDescent="0.2">
      <c r="A855" s="23">
        <v>630000</v>
      </c>
      <c r="B855" s="29" t="s">
        <v>121</v>
      </c>
      <c r="C855" s="25">
        <f t="shared" ref="C855" si="146">C856+C858</f>
        <v>149000</v>
      </c>
    </row>
    <row r="856" spans="1:3" s="31" customFormat="1" ht="18.75" customHeight="1" x14ac:dyDescent="0.2">
      <c r="A856" s="23">
        <v>631000</v>
      </c>
      <c r="B856" s="29" t="s">
        <v>122</v>
      </c>
      <c r="C856" s="25">
        <f t="shared" ref="C856" si="147">C857</f>
        <v>19000</v>
      </c>
    </row>
    <row r="857" spans="1:3" ht="18.75" customHeight="1" x14ac:dyDescent="0.2">
      <c r="A857" s="38">
        <v>631900</v>
      </c>
      <c r="B857" s="27" t="s">
        <v>123</v>
      </c>
      <c r="C857" s="28">
        <v>19000</v>
      </c>
    </row>
    <row r="858" spans="1:3" s="31" customFormat="1" ht="18.75" customHeight="1" x14ac:dyDescent="0.2">
      <c r="A858" s="23">
        <v>638000</v>
      </c>
      <c r="B858" s="29" t="s">
        <v>124</v>
      </c>
      <c r="C858" s="25">
        <f>C859</f>
        <v>130000</v>
      </c>
    </row>
    <row r="859" spans="1:3" ht="18.75" customHeight="1" x14ac:dyDescent="0.2">
      <c r="A859" s="26">
        <v>638100</v>
      </c>
      <c r="B859" s="27" t="s">
        <v>125</v>
      </c>
      <c r="C859" s="28">
        <v>130000</v>
      </c>
    </row>
    <row r="860" spans="1:3" s="21" customFormat="1" ht="18.75" customHeight="1" x14ac:dyDescent="0.2">
      <c r="A860" s="39"/>
      <c r="B860" s="32" t="s">
        <v>15</v>
      </c>
      <c r="C860" s="33">
        <f>C804+C840+C850+C855</f>
        <v>14737600</v>
      </c>
    </row>
    <row r="861" spans="1:3" s="21" customFormat="1" ht="18.75" customHeight="1" x14ac:dyDescent="0.2">
      <c r="A861" s="40"/>
      <c r="B861" s="13"/>
      <c r="C861" s="36"/>
    </row>
    <row r="862" spans="1:3" s="21" customFormat="1" ht="18.75" customHeight="1" x14ac:dyDescent="0.2">
      <c r="A862" s="16"/>
      <c r="B862" s="13"/>
      <c r="C862" s="36"/>
    </row>
    <row r="863" spans="1:3" s="21" customFormat="1" ht="18.75" customHeight="1" x14ac:dyDescent="0.2">
      <c r="A863" s="19" t="s">
        <v>412</v>
      </c>
      <c r="B863" s="37"/>
      <c r="C863" s="36"/>
    </row>
    <row r="864" spans="1:3" s="21" customFormat="1" ht="18.75" customHeight="1" x14ac:dyDescent="0.2">
      <c r="A864" s="19" t="s">
        <v>28</v>
      </c>
      <c r="B864" s="37"/>
      <c r="C864" s="36"/>
    </row>
    <row r="865" spans="1:3" s="21" customFormat="1" ht="18.75" customHeight="1" x14ac:dyDescent="0.2">
      <c r="A865" s="19" t="s">
        <v>151</v>
      </c>
      <c r="B865" s="37"/>
      <c r="C865" s="36"/>
    </row>
    <row r="866" spans="1:3" s="21" customFormat="1" ht="18.75" customHeight="1" x14ac:dyDescent="0.2">
      <c r="A866" s="19" t="s">
        <v>413</v>
      </c>
      <c r="B866" s="37"/>
      <c r="C866" s="36"/>
    </row>
    <row r="867" spans="1:3" s="21" customFormat="1" ht="18.75" customHeight="1" x14ac:dyDescent="0.2">
      <c r="A867" s="19"/>
      <c r="B867" s="16"/>
      <c r="C867" s="22"/>
    </row>
    <row r="868" spans="1:3" ht="18.75" customHeight="1" x14ac:dyDescent="0.2">
      <c r="A868" s="23">
        <v>410000</v>
      </c>
      <c r="B868" s="24" t="s">
        <v>85</v>
      </c>
      <c r="C868" s="25">
        <f>C869+C874+C887</f>
        <v>197103100</v>
      </c>
    </row>
    <row r="869" spans="1:3" ht="18.75" customHeight="1" x14ac:dyDescent="0.2">
      <c r="A869" s="23">
        <v>411000</v>
      </c>
      <c r="B869" s="24" t="s">
        <v>322</v>
      </c>
      <c r="C869" s="25">
        <f t="shared" ref="C869" si="148">SUM(C870:C873)</f>
        <v>180342200</v>
      </c>
    </row>
    <row r="870" spans="1:3" ht="18.75" customHeight="1" x14ac:dyDescent="0.2">
      <c r="A870" s="26">
        <v>411100</v>
      </c>
      <c r="B870" s="27" t="s">
        <v>86</v>
      </c>
      <c r="C870" s="28">
        <v>167500000</v>
      </c>
    </row>
    <row r="871" spans="1:3" ht="18.75" customHeight="1" x14ac:dyDescent="0.2">
      <c r="A871" s="26">
        <v>411200</v>
      </c>
      <c r="B871" s="27" t="s">
        <v>364</v>
      </c>
      <c r="C871" s="28">
        <v>5702000</v>
      </c>
    </row>
    <row r="872" spans="1:3" ht="18.75" customHeight="1" x14ac:dyDescent="0.2">
      <c r="A872" s="26">
        <v>411300</v>
      </c>
      <c r="B872" s="27" t="s">
        <v>87</v>
      </c>
      <c r="C872" s="28">
        <v>5040200</v>
      </c>
    </row>
    <row r="873" spans="1:3" ht="18.75" customHeight="1" x14ac:dyDescent="0.2">
      <c r="A873" s="26">
        <v>411400</v>
      </c>
      <c r="B873" s="27" t="s">
        <v>88</v>
      </c>
      <c r="C873" s="28">
        <v>2100000</v>
      </c>
    </row>
    <row r="874" spans="1:3" ht="18.75" customHeight="1" x14ac:dyDescent="0.2">
      <c r="A874" s="23">
        <v>412000</v>
      </c>
      <c r="B874" s="29" t="s">
        <v>365</v>
      </c>
      <c r="C874" s="25">
        <f>SUM(C875:C886)</f>
        <v>12260900</v>
      </c>
    </row>
    <row r="875" spans="1:3" ht="18.75" customHeight="1" x14ac:dyDescent="0.2">
      <c r="A875" s="26">
        <v>412100</v>
      </c>
      <c r="B875" s="27" t="s">
        <v>89</v>
      </c>
      <c r="C875" s="28">
        <v>5900</v>
      </c>
    </row>
    <row r="876" spans="1:3" ht="18.75" customHeight="1" x14ac:dyDescent="0.2">
      <c r="A876" s="26">
        <v>412200</v>
      </c>
      <c r="B876" s="27" t="s">
        <v>366</v>
      </c>
      <c r="C876" s="28">
        <v>6300000</v>
      </c>
    </row>
    <row r="877" spans="1:3" ht="18.75" customHeight="1" x14ac:dyDescent="0.2">
      <c r="A877" s="26">
        <v>412300</v>
      </c>
      <c r="B877" s="27" t="s">
        <v>90</v>
      </c>
      <c r="C877" s="28">
        <v>1041000</v>
      </c>
    </row>
    <row r="878" spans="1:3" ht="18.75" customHeight="1" x14ac:dyDescent="0.2">
      <c r="A878" s="26">
        <v>412300</v>
      </c>
      <c r="B878" s="27" t="s">
        <v>100</v>
      </c>
      <c r="C878" s="28">
        <v>980000</v>
      </c>
    </row>
    <row r="879" spans="1:3" ht="18.75" customHeight="1" x14ac:dyDescent="0.2">
      <c r="A879" s="26">
        <v>412400</v>
      </c>
      <c r="B879" s="27" t="s">
        <v>91</v>
      </c>
      <c r="C879" s="28">
        <v>400000</v>
      </c>
    </row>
    <row r="880" spans="1:3" ht="18.75" customHeight="1" x14ac:dyDescent="0.2">
      <c r="A880" s="26">
        <v>412500</v>
      </c>
      <c r="B880" s="27" t="s">
        <v>92</v>
      </c>
      <c r="C880" s="28">
        <v>700000</v>
      </c>
    </row>
    <row r="881" spans="1:3" ht="18.75" customHeight="1" x14ac:dyDescent="0.2">
      <c r="A881" s="26">
        <v>412600</v>
      </c>
      <c r="B881" s="27" t="s">
        <v>367</v>
      </c>
      <c r="C881" s="28">
        <v>320000</v>
      </c>
    </row>
    <row r="882" spans="1:3" ht="18.75" customHeight="1" x14ac:dyDescent="0.2">
      <c r="A882" s="26">
        <v>412700</v>
      </c>
      <c r="B882" s="27" t="s">
        <v>323</v>
      </c>
      <c r="C882" s="28">
        <v>700000</v>
      </c>
    </row>
    <row r="883" spans="1:3" ht="18.75" customHeight="1" x14ac:dyDescent="0.2">
      <c r="A883" s="26">
        <v>412900</v>
      </c>
      <c r="B883" s="30" t="s">
        <v>93</v>
      </c>
      <c r="C883" s="28">
        <v>1354000</v>
      </c>
    </row>
    <row r="884" spans="1:3" ht="18.75" customHeight="1" x14ac:dyDescent="0.2">
      <c r="A884" s="26">
        <v>412900</v>
      </c>
      <c r="B884" s="30" t="s">
        <v>113</v>
      </c>
      <c r="C884" s="28">
        <v>30000</v>
      </c>
    </row>
    <row r="885" spans="1:3" ht="18.75" customHeight="1" x14ac:dyDescent="0.2">
      <c r="A885" s="26">
        <v>412900</v>
      </c>
      <c r="B885" s="27" t="s">
        <v>114</v>
      </c>
      <c r="C885" s="28">
        <v>330000</v>
      </c>
    </row>
    <row r="886" spans="1:3" ht="18.75" customHeight="1" x14ac:dyDescent="0.2">
      <c r="A886" s="26">
        <v>412900</v>
      </c>
      <c r="B886" s="27" t="s">
        <v>95</v>
      </c>
      <c r="C886" s="28">
        <v>100000</v>
      </c>
    </row>
    <row r="887" spans="1:3" s="31" customFormat="1" ht="18.75" customHeight="1" x14ac:dyDescent="0.2">
      <c r="A887" s="23">
        <v>416000</v>
      </c>
      <c r="B887" s="29" t="s">
        <v>373</v>
      </c>
      <c r="C887" s="25">
        <f t="shared" ref="C887" si="149">SUM(C888:C888)</f>
        <v>4500000</v>
      </c>
    </row>
    <row r="888" spans="1:3" ht="18.75" customHeight="1" x14ac:dyDescent="0.2">
      <c r="A888" s="26">
        <v>416300</v>
      </c>
      <c r="B888" s="27" t="s">
        <v>330</v>
      </c>
      <c r="C888" s="28">
        <v>4500000</v>
      </c>
    </row>
    <row r="889" spans="1:3" ht="18.75" customHeight="1" x14ac:dyDescent="0.2">
      <c r="A889" s="23">
        <v>510000</v>
      </c>
      <c r="B889" s="29" t="s">
        <v>116</v>
      </c>
      <c r="C889" s="25">
        <f t="shared" ref="C889" si="150">C890</f>
        <v>800000</v>
      </c>
    </row>
    <row r="890" spans="1:3" ht="18.75" customHeight="1" x14ac:dyDescent="0.2">
      <c r="A890" s="23">
        <v>511000</v>
      </c>
      <c r="B890" s="29" t="s">
        <v>117</v>
      </c>
      <c r="C890" s="25">
        <f>SUM(C891:C892)</f>
        <v>800000</v>
      </c>
    </row>
    <row r="891" spans="1:3" ht="18.75" customHeight="1" x14ac:dyDescent="0.2">
      <c r="A891" s="38">
        <v>511200</v>
      </c>
      <c r="B891" s="27" t="s">
        <v>118</v>
      </c>
      <c r="C891" s="28">
        <v>400000</v>
      </c>
    </row>
    <row r="892" spans="1:3" ht="18.75" customHeight="1" x14ac:dyDescent="0.2">
      <c r="A892" s="26">
        <v>511300</v>
      </c>
      <c r="B892" s="27" t="s">
        <v>119</v>
      </c>
      <c r="C892" s="28">
        <v>400000</v>
      </c>
    </row>
    <row r="893" spans="1:3" s="31" customFormat="1" ht="18.75" customHeight="1" x14ac:dyDescent="0.2">
      <c r="A893" s="23">
        <v>630000</v>
      </c>
      <c r="B893" s="29" t="s">
        <v>121</v>
      </c>
      <c r="C893" s="25">
        <f t="shared" ref="C893" si="151">C894+C896</f>
        <v>8238000</v>
      </c>
    </row>
    <row r="894" spans="1:3" s="31" customFormat="1" ht="18.75" customHeight="1" x14ac:dyDescent="0.2">
      <c r="A894" s="23">
        <v>631000</v>
      </c>
      <c r="B894" s="29" t="s">
        <v>122</v>
      </c>
      <c r="C894" s="25">
        <f t="shared" ref="C894" si="152">C895</f>
        <v>3438000</v>
      </c>
    </row>
    <row r="895" spans="1:3" ht="18.75" customHeight="1" x14ac:dyDescent="0.2">
      <c r="A895" s="26">
        <v>631900</v>
      </c>
      <c r="B895" s="27" t="s">
        <v>123</v>
      </c>
      <c r="C895" s="28">
        <v>3438000</v>
      </c>
    </row>
    <row r="896" spans="1:3" s="31" customFormat="1" ht="18.75" customHeight="1" x14ac:dyDescent="0.2">
      <c r="A896" s="23">
        <v>638000</v>
      </c>
      <c r="B896" s="29" t="s">
        <v>124</v>
      </c>
      <c r="C896" s="25">
        <f t="shared" ref="C896" si="153">C897</f>
        <v>4800000</v>
      </c>
    </row>
    <row r="897" spans="1:3" ht="18.75" customHeight="1" x14ac:dyDescent="0.2">
      <c r="A897" s="26">
        <v>638100</v>
      </c>
      <c r="B897" s="27" t="s">
        <v>125</v>
      </c>
      <c r="C897" s="28">
        <v>4800000</v>
      </c>
    </row>
    <row r="898" spans="1:3" s="21" customFormat="1" ht="18.75" customHeight="1" x14ac:dyDescent="0.2">
      <c r="A898" s="5"/>
      <c r="B898" s="32" t="s">
        <v>15</v>
      </c>
      <c r="C898" s="33">
        <f>C868+C889+C893</f>
        <v>206141100</v>
      </c>
    </row>
    <row r="899" spans="1:3" s="21" customFormat="1" ht="18.75" customHeight="1" x14ac:dyDescent="0.2">
      <c r="A899" s="34"/>
      <c r="B899" s="13"/>
      <c r="C899" s="22"/>
    </row>
    <row r="900" spans="1:3" s="21" customFormat="1" ht="18.75" customHeight="1" x14ac:dyDescent="0.2">
      <c r="A900" s="16"/>
      <c r="B900" s="13"/>
      <c r="C900" s="36"/>
    </row>
    <row r="901" spans="1:3" s="21" customFormat="1" ht="18.75" customHeight="1" x14ac:dyDescent="0.2">
      <c r="A901" s="19" t="s">
        <v>414</v>
      </c>
      <c r="B901" s="37"/>
      <c r="C901" s="36"/>
    </row>
    <row r="902" spans="1:3" s="21" customFormat="1" ht="18.75" customHeight="1" x14ac:dyDescent="0.2">
      <c r="A902" s="19" t="s">
        <v>28</v>
      </c>
      <c r="B902" s="37"/>
      <c r="C902" s="36"/>
    </row>
    <row r="903" spans="1:3" s="21" customFormat="1" ht="18.75" customHeight="1" x14ac:dyDescent="0.2">
      <c r="A903" s="19" t="s">
        <v>166</v>
      </c>
      <c r="B903" s="37"/>
      <c r="C903" s="36"/>
    </row>
    <row r="904" spans="1:3" s="21" customFormat="1" ht="18.75" customHeight="1" x14ac:dyDescent="0.2">
      <c r="A904" s="19" t="s">
        <v>415</v>
      </c>
      <c r="B904" s="37"/>
      <c r="C904" s="36"/>
    </row>
    <row r="905" spans="1:3" s="21" customFormat="1" ht="18.75" customHeight="1" x14ac:dyDescent="0.2">
      <c r="A905" s="19"/>
      <c r="B905" s="16"/>
      <c r="C905" s="22"/>
    </row>
    <row r="906" spans="1:3" ht="18.75" customHeight="1" x14ac:dyDescent="0.2">
      <c r="A906" s="23">
        <v>410000</v>
      </c>
      <c r="B906" s="24" t="s">
        <v>85</v>
      </c>
      <c r="C906" s="25">
        <f t="shared" ref="C906" si="154">C907+C912</f>
        <v>75565400</v>
      </c>
    </row>
    <row r="907" spans="1:3" ht="18.75" customHeight="1" x14ac:dyDescent="0.2">
      <c r="A907" s="23">
        <v>411000</v>
      </c>
      <c r="B907" s="24" t="s">
        <v>322</v>
      </c>
      <c r="C907" s="25">
        <f t="shared" ref="C907" si="155">SUM(C908:C911)</f>
        <v>75180400</v>
      </c>
    </row>
    <row r="908" spans="1:3" ht="18.75" customHeight="1" x14ac:dyDescent="0.2">
      <c r="A908" s="26">
        <v>411100</v>
      </c>
      <c r="B908" s="27" t="s">
        <v>86</v>
      </c>
      <c r="C908" s="28">
        <v>72500000</v>
      </c>
    </row>
    <row r="909" spans="1:3" ht="18.75" customHeight="1" x14ac:dyDescent="0.2">
      <c r="A909" s="26">
        <v>411200</v>
      </c>
      <c r="B909" s="27" t="s">
        <v>364</v>
      </c>
      <c r="C909" s="28">
        <v>154400</v>
      </c>
    </row>
    <row r="910" spans="1:3" ht="18.75" customHeight="1" x14ac:dyDescent="0.2">
      <c r="A910" s="26">
        <v>411300</v>
      </c>
      <c r="B910" s="27" t="s">
        <v>87</v>
      </c>
      <c r="C910" s="28">
        <v>1926000</v>
      </c>
    </row>
    <row r="911" spans="1:3" ht="18.75" customHeight="1" x14ac:dyDescent="0.2">
      <c r="A911" s="26">
        <v>411400</v>
      </c>
      <c r="B911" s="27" t="s">
        <v>88</v>
      </c>
      <c r="C911" s="28">
        <v>600000</v>
      </c>
    </row>
    <row r="912" spans="1:3" ht="18.75" customHeight="1" x14ac:dyDescent="0.2">
      <c r="A912" s="23">
        <v>412000</v>
      </c>
      <c r="B912" s="29" t="s">
        <v>365</v>
      </c>
      <c r="C912" s="25">
        <f t="shared" ref="C912" si="156">SUM(C913:C914)</f>
        <v>385000</v>
      </c>
    </row>
    <row r="913" spans="1:3" ht="18.75" customHeight="1" x14ac:dyDescent="0.2">
      <c r="A913" s="26">
        <v>412900</v>
      </c>
      <c r="B913" s="30" t="s">
        <v>93</v>
      </c>
      <c r="C913" s="28">
        <v>250000</v>
      </c>
    </row>
    <row r="914" spans="1:3" ht="18.75" customHeight="1" x14ac:dyDescent="0.2">
      <c r="A914" s="26">
        <v>412900</v>
      </c>
      <c r="B914" s="27" t="s">
        <v>114</v>
      </c>
      <c r="C914" s="28">
        <v>135000</v>
      </c>
    </row>
    <row r="915" spans="1:3" s="31" customFormat="1" ht="18.75" customHeight="1" x14ac:dyDescent="0.2">
      <c r="A915" s="23">
        <v>510000</v>
      </c>
      <c r="B915" s="29" t="s">
        <v>116</v>
      </c>
      <c r="C915" s="25">
        <f t="shared" ref="C915" si="157">C916</f>
        <v>58000</v>
      </c>
    </row>
    <row r="916" spans="1:3" s="31" customFormat="1" ht="18.75" customHeight="1" x14ac:dyDescent="0.2">
      <c r="A916" s="23">
        <v>511000</v>
      </c>
      <c r="B916" s="29" t="s">
        <v>117</v>
      </c>
      <c r="C916" s="25">
        <f t="shared" ref="C916" si="158">SUM(C917:C918)</f>
        <v>58000</v>
      </c>
    </row>
    <row r="917" spans="1:3" ht="18.75" customHeight="1" x14ac:dyDescent="0.2">
      <c r="A917" s="38">
        <v>511200</v>
      </c>
      <c r="B917" s="27" t="s">
        <v>118</v>
      </c>
      <c r="C917" s="28">
        <v>32000</v>
      </c>
    </row>
    <row r="918" spans="1:3" ht="18.75" customHeight="1" x14ac:dyDescent="0.2">
      <c r="A918" s="26">
        <v>511300</v>
      </c>
      <c r="B918" s="27" t="s">
        <v>119</v>
      </c>
      <c r="C918" s="28">
        <v>26000</v>
      </c>
    </row>
    <row r="919" spans="1:3" s="31" customFormat="1" ht="18.75" customHeight="1" x14ac:dyDescent="0.2">
      <c r="A919" s="23">
        <v>630000</v>
      </c>
      <c r="B919" s="29" t="s">
        <v>121</v>
      </c>
      <c r="C919" s="25">
        <f t="shared" ref="C919" si="159">C920+C922</f>
        <v>1838000</v>
      </c>
    </row>
    <row r="920" spans="1:3" s="31" customFormat="1" ht="18.75" customHeight="1" x14ac:dyDescent="0.2">
      <c r="A920" s="23">
        <v>631000</v>
      </c>
      <c r="B920" s="29" t="s">
        <v>122</v>
      </c>
      <c r="C920" s="25">
        <f t="shared" ref="C920" si="160">C921</f>
        <v>338000</v>
      </c>
    </row>
    <row r="921" spans="1:3" ht="18.75" customHeight="1" x14ac:dyDescent="0.2">
      <c r="A921" s="26">
        <v>631900</v>
      </c>
      <c r="B921" s="27" t="s">
        <v>123</v>
      </c>
      <c r="C921" s="28">
        <v>338000</v>
      </c>
    </row>
    <row r="922" spans="1:3" s="31" customFormat="1" ht="18.75" customHeight="1" x14ac:dyDescent="0.2">
      <c r="A922" s="23">
        <v>638000</v>
      </c>
      <c r="B922" s="29" t="s">
        <v>124</v>
      </c>
      <c r="C922" s="25">
        <f t="shared" ref="C922" si="161">C923</f>
        <v>1500000</v>
      </c>
    </row>
    <row r="923" spans="1:3" ht="18.75" customHeight="1" x14ac:dyDescent="0.2">
      <c r="A923" s="26">
        <v>638100</v>
      </c>
      <c r="B923" s="27" t="s">
        <v>125</v>
      </c>
      <c r="C923" s="28">
        <v>1500000</v>
      </c>
    </row>
    <row r="924" spans="1:3" s="21" customFormat="1" ht="18.75" customHeight="1" x14ac:dyDescent="0.2">
      <c r="A924" s="39"/>
      <c r="B924" s="32" t="s">
        <v>15</v>
      </c>
      <c r="C924" s="33">
        <f t="shared" ref="C924" si="162">C906+C915+C919</f>
        <v>77461400</v>
      </c>
    </row>
    <row r="925" spans="1:3" s="21" customFormat="1" ht="18.75" customHeight="1" x14ac:dyDescent="0.2">
      <c r="A925" s="40"/>
      <c r="B925" s="13"/>
      <c r="C925" s="22"/>
    </row>
    <row r="926" spans="1:3" s="21" customFormat="1" ht="18.75" customHeight="1" x14ac:dyDescent="0.2">
      <c r="A926" s="16"/>
      <c r="B926" s="13"/>
      <c r="C926" s="36"/>
    </row>
    <row r="927" spans="1:3" s="21" customFormat="1" ht="18.75" customHeight="1" x14ac:dyDescent="0.2">
      <c r="A927" s="19" t="s">
        <v>416</v>
      </c>
      <c r="B927" s="37"/>
      <c r="C927" s="36"/>
    </row>
    <row r="928" spans="1:3" s="21" customFormat="1" ht="18.75" customHeight="1" x14ac:dyDescent="0.2">
      <c r="A928" s="19" t="s">
        <v>28</v>
      </c>
      <c r="B928" s="37"/>
      <c r="C928" s="36"/>
    </row>
    <row r="929" spans="1:3" s="21" customFormat="1" ht="18.75" customHeight="1" x14ac:dyDescent="0.2">
      <c r="A929" s="19" t="s">
        <v>153</v>
      </c>
      <c r="B929" s="37"/>
      <c r="C929" s="36"/>
    </row>
    <row r="930" spans="1:3" s="21" customFormat="1" ht="18.75" customHeight="1" x14ac:dyDescent="0.2">
      <c r="A930" s="19" t="s">
        <v>363</v>
      </c>
      <c r="B930" s="37"/>
      <c r="C930" s="36"/>
    </row>
    <row r="931" spans="1:3" s="21" customFormat="1" ht="18.75" customHeight="1" x14ac:dyDescent="0.2">
      <c r="A931" s="19"/>
      <c r="B931" s="16"/>
      <c r="C931" s="22"/>
    </row>
    <row r="932" spans="1:3" ht="18.75" customHeight="1" x14ac:dyDescent="0.2">
      <c r="A932" s="23">
        <v>410000</v>
      </c>
      <c r="B932" s="24" t="s">
        <v>85</v>
      </c>
      <c r="C932" s="25">
        <f t="shared" ref="C932" si="163">C933+C938</f>
        <v>1536700</v>
      </c>
    </row>
    <row r="933" spans="1:3" ht="18.75" customHeight="1" x14ac:dyDescent="0.2">
      <c r="A933" s="23">
        <v>411000</v>
      </c>
      <c r="B933" s="24" t="s">
        <v>322</v>
      </c>
      <c r="C933" s="25">
        <f t="shared" ref="C933" si="164">SUM(C934:C937)</f>
        <v>1341300</v>
      </c>
    </row>
    <row r="934" spans="1:3" ht="18.75" customHeight="1" x14ac:dyDescent="0.2">
      <c r="A934" s="26">
        <v>411100</v>
      </c>
      <c r="B934" s="27" t="s">
        <v>86</v>
      </c>
      <c r="C934" s="28">
        <v>1290900</v>
      </c>
    </row>
    <row r="935" spans="1:3" ht="18.75" customHeight="1" x14ac:dyDescent="0.2">
      <c r="A935" s="26">
        <v>411200</v>
      </c>
      <c r="B935" s="27" t="s">
        <v>364</v>
      </c>
      <c r="C935" s="28">
        <v>37600</v>
      </c>
    </row>
    <row r="936" spans="1:3" ht="18.75" customHeight="1" x14ac:dyDescent="0.2">
      <c r="A936" s="26">
        <v>411300</v>
      </c>
      <c r="B936" s="27" t="s">
        <v>87</v>
      </c>
      <c r="C936" s="28">
        <v>3000</v>
      </c>
    </row>
    <row r="937" spans="1:3" ht="18.75" customHeight="1" x14ac:dyDescent="0.2">
      <c r="A937" s="26">
        <v>411400</v>
      </c>
      <c r="B937" s="27" t="s">
        <v>88</v>
      </c>
      <c r="C937" s="28">
        <v>9800</v>
      </c>
    </row>
    <row r="938" spans="1:3" ht="18.75" customHeight="1" x14ac:dyDescent="0.2">
      <c r="A938" s="23">
        <v>412000</v>
      </c>
      <c r="B938" s="29" t="s">
        <v>365</v>
      </c>
      <c r="C938" s="25">
        <f>SUM(C939:C948)</f>
        <v>195400</v>
      </c>
    </row>
    <row r="939" spans="1:3" ht="18.75" customHeight="1" x14ac:dyDescent="0.2">
      <c r="A939" s="38">
        <v>412100</v>
      </c>
      <c r="B939" s="27" t="s">
        <v>89</v>
      </c>
      <c r="C939" s="28">
        <v>3000</v>
      </c>
    </row>
    <row r="940" spans="1:3" ht="18.75" customHeight="1" x14ac:dyDescent="0.2">
      <c r="A940" s="26">
        <v>412200</v>
      </c>
      <c r="B940" s="27" t="s">
        <v>366</v>
      </c>
      <c r="C940" s="28">
        <v>83600</v>
      </c>
    </row>
    <row r="941" spans="1:3" ht="18.75" customHeight="1" x14ac:dyDescent="0.2">
      <c r="A941" s="26">
        <v>412300</v>
      </c>
      <c r="B941" s="27" t="s">
        <v>90</v>
      </c>
      <c r="C941" s="28">
        <v>9200</v>
      </c>
    </row>
    <row r="942" spans="1:3" ht="18.75" customHeight="1" x14ac:dyDescent="0.2">
      <c r="A942" s="26">
        <v>412400</v>
      </c>
      <c r="B942" s="27" t="s">
        <v>331</v>
      </c>
      <c r="C942" s="28">
        <v>54700</v>
      </c>
    </row>
    <row r="943" spans="1:3" ht="18.75" customHeight="1" x14ac:dyDescent="0.2">
      <c r="A943" s="26">
        <v>412500</v>
      </c>
      <c r="B943" s="27" t="s">
        <v>92</v>
      </c>
      <c r="C943" s="28">
        <v>6700</v>
      </c>
    </row>
    <row r="944" spans="1:3" ht="18.75" customHeight="1" x14ac:dyDescent="0.2">
      <c r="A944" s="26">
        <v>412600</v>
      </c>
      <c r="B944" s="27" t="s">
        <v>367</v>
      </c>
      <c r="C944" s="28">
        <v>15900</v>
      </c>
    </row>
    <row r="945" spans="1:3" ht="18.75" customHeight="1" x14ac:dyDescent="0.2">
      <c r="A945" s="26">
        <v>412700</v>
      </c>
      <c r="B945" s="27" t="s">
        <v>323</v>
      </c>
      <c r="C945" s="28">
        <v>9000</v>
      </c>
    </row>
    <row r="946" spans="1:3" ht="18.75" customHeight="1" x14ac:dyDescent="0.2">
      <c r="A946" s="26">
        <v>412900</v>
      </c>
      <c r="B946" s="27" t="s">
        <v>113</v>
      </c>
      <c r="C946" s="28">
        <v>2700</v>
      </c>
    </row>
    <row r="947" spans="1:3" ht="18.75" customHeight="1" x14ac:dyDescent="0.2">
      <c r="A947" s="26">
        <v>412900</v>
      </c>
      <c r="B947" s="27" t="s">
        <v>114</v>
      </c>
      <c r="C947" s="28">
        <v>2600</v>
      </c>
    </row>
    <row r="948" spans="1:3" ht="18.75" customHeight="1" x14ac:dyDescent="0.2">
      <c r="A948" s="26">
        <v>412900</v>
      </c>
      <c r="B948" s="27" t="s">
        <v>95</v>
      </c>
      <c r="C948" s="28">
        <v>8000</v>
      </c>
    </row>
    <row r="949" spans="1:3" ht="18.75" customHeight="1" x14ac:dyDescent="0.2">
      <c r="A949" s="23">
        <v>510000</v>
      </c>
      <c r="B949" s="29" t="s">
        <v>116</v>
      </c>
      <c r="C949" s="25">
        <f t="shared" ref="C949" si="165">C950+C953</f>
        <v>22500</v>
      </c>
    </row>
    <row r="950" spans="1:3" ht="18.75" customHeight="1" x14ac:dyDescent="0.2">
      <c r="A950" s="23">
        <v>511000</v>
      </c>
      <c r="B950" s="29" t="s">
        <v>117</v>
      </c>
      <c r="C950" s="25">
        <f t="shared" ref="C950" si="166">SUM(C951:C952)</f>
        <v>20000</v>
      </c>
    </row>
    <row r="951" spans="1:3" ht="18.75" customHeight="1" x14ac:dyDescent="0.2">
      <c r="A951" s="26">
        <v>511200</v>
      </c>
      <c r="B951" s="27" t="s">
        <v>118</v>
      </c>
      <c r="C951" s="28">
        <v>15000</v>
      </c>
    </row>
    <row r="952" spans="1:3" ht="18.75" customHeight="1" x14ac:dyDescent="0.2">
      <c r="A952" s="26">
        <v>511300</v>
      </c>
      <c r="B952" s="27" t="s">
        <v>119</v>
      </c>
      <c r="C952" s="28">
        <v>5000</v>
      </c>
    </row>
    <row r="953" spans="1:3" ht="18.75" customHeight="1" x14ac:dyDescent="0.2">
      <c r="A953" s="23">
        <v>516000</v>
      </c>
      <c r="B953" s="29" t="s">
        <v>120</v>
      </c>
      <c r="C953" s="25">
        <f t="shared" ref="C953" si="167">C954</f>
        <v>2500</v>
      </c>
    </row>
    <row r="954" spans="1:3" ht="18.75" customHeight="1" x14ac:dyDescent="0.2">
      <c r="A954" s="26">
        <v>516100</v>
      </c>
      <c r="B954" s="27" t="s">
        <v>120</v>
      </c>
      <c r="C954" s="28">
        <v>2500</v>
      </c>
    </row>
    <row r="955" spans="1:3" s="31" customFormat="1" ht="18.75" customHeight="1" x14ac:dyDescent="0.2">
      <c r="A955" s="23">
        <v>630000</v>
      </c>
      <c r="B955" s="29" t="s">
        <v>121</v>
      </c>
      <c r="C955" s="25">
        <f t="shared" ref="C955:C956" si="168">C956</f>
        <v>4000</v>
      </c>
    </row>
    <row r="956" spans="1:3" s="31" customFormat="1" ht="18.75" customHeight="1" x14ac:dyDescent="0.2">
      <c r="A956" s="23">
        <v>631000</v>
      </c>
      <c r="B956" s="29" t="s">
        <v>122</v>
      </c>
      <c r="C956" s="25">
        <f t="shared" si="168"/>
        <v>4000</v>
      </c>
    </row>
    <row r="957" spans="1:3" ht="18.75" customHeight="1" x14ac:dyDescent="0.2">
      <c r="A957" s="26">
        <v>631900</v>
      </c>
      <c r="B957" s="27" t="s">
        <v>123</v>
      </c>
      <c r="C957" s="28">
        <v>4000</v>
      </c>
    </row>
    <row r="958" spans="1:3" s="21" customFormat="1" ht="18.75" customHeight="1" x14ac:dyDescent="0.2">
      <c r="A958" s="5"/>
      <c r="B958" s="32" t="s">
        <v>15</v>
      </c>
      <c r="C958" s="33">
        <f>C932+C949+C955</f>
        <v>1563200</v>
      </c>
    </row>
    <row r="959" spans="1:3" s="21" customFormat="1" ht="18.75" customHeight="1" x14ac:dyDescent="0.2">
      <c r="A959" s="34"/>
      <c r="B959" s="13"/>
      <c r="C959" s="22"/>
    </row>
    <row r="960" spans="1:3" s="21" customFormat="1" ht="18.75" customHeight="1" x14ac:dyDescent="0.2">
      <c r="A960" s="16"/>
      <c r="B960" s="13"/>
      <c r="C960" s="36"/>
    </row>
    <row r="961" spans="1:3" s="21" customFormat="1" ht="18.75" customHeight="1" x14ac:dyDescent="0.2">
      <c r="A961" s="19" t="s">
        <v>417</v>
      </c>
      <c r="B961" s="37"/>
      <c r="C961" s="36"/>
    </row>
    <row r="962" spans="1:3" s="21" customFormat="1" ht="18.75" customHeight="1" x14ac:dyDescent="0.2">
      <c r="A962" s="19" t="s">
        <v>28</v>
      </c>
      <c r="B962" s="37"/>
      <c r="C962" s="36"/>
    </row>
    <row r="963" spans="1:3" s="21" customFormat="1" ht="18.75" customHeight="1" x14ac:dyDescent="0.2">
      <c r="A963" s="19" t="s">
        <v>167</v>
      </c>
      <c r="B963" s="37"/>
      <c r="C963" s="36"/>
    </row>
    <row r="964" spans="1:3" s="21" customFormat="1" ht="18.75" customHeight="1" x14ac:dyDescent="0.2">
      <c r="A964" s="19" t="s">
        <v>418</v>
      </c>
      <c r="B964" s="37"/>
      <c r="C964" s="36"/>
    </row>
    <row r="965" spans="1:3" s="21" customFormat="1" ht="18.75" customHeight="1" x14ac:dyDescent="0.2">
      <c r="A965" s="19"/>
      <c r="B965" s="16"/>
      <c r="C965" s="22"/>
    </row>
    <row r="966" spans="1:3" ht="18.75" customHeight="1" x14ac:dyDescent="0.2">
      <c r="A966" s="23">
        <v>410000</v>
      </c>
      <c r="B966" s="24" t="s">
        <v>85</v>
      </c>
      <c r="C966" s="25">
        <f t="shared" ref="C966" si="169">C967+C972</f>
        <v>11292000</v>
      </c>
    </row>
    <row r="967" spans="1:3" ht="18.75" customHeight="1" x14ac:dyDescent="0.2">
      <c r="A967" s="23">
        <v>411000</v>
      </c>
      <c r="B967" s="24" t="s">
        <v>322</v>
      </c>
      <c r="C967" s="25">
        <f t="shared" ref="C967" si="170">SUM(C968:C971)</f>
        <v>11005000</v>
      </c>
    </row>
    <row r="968" spans="1:3" ht="18.75" customHeight="1" x14ac:dyDescent="0.2">
      <c r="A968" s="26">
        <v>411100</v>
      </c>
      <c r="B968" s="27" t="s">
        <v>86</v>
      </c>
      <c r="C968" s="28">
        <v>10525000</v>
      </c>
    </row>
    <row r="969" spans="1:3" ht="18.75" customHeight="1" x14ac:dyDescent="0.2">
      <c r="A969" s="26">
        <v>411200</v>
      </c>
      <c r="B969" s="27" t="s">
        <v>364</v>
      </c>
      <c r="C969" s="28">
        <v>150000</v>
      </c>
    </row>
    <row r="970" spans="1:3" ht="18.75" customHeight="1" x14ac:dyDescent="0.2">
      <c r="A970" s="26">
        <v>411300</v>
      </c>
      <c r="B970" s="27" t="s">
        <v>87</v>
      </c>
      <c r="C970" s="28">
        <v>250000</v>
      </c>
    </row>
    <row r="971" spans="1:3" ht="18.75" customHeight="1" x14ac:dyDescent="0.2">
      <c r="A971" s="26">
        <v>411400</v>
      </c>
      <c r="B971" s="27" t="s">
        <v>88</v>
      </c>
      <c r="C971" s="28">
        <v>80000</v>
      </c>
    </row>
    <row r="972" spans="1:3" ht="18.75" customHeight="1" x14ac:dyDescent="0.2">
      <c r="A972" s="23">
        <v>412000</v>
      </c>
      <c r="B972" s="29" t="s">
        <v>365</v>
      </c>
      <c r="C972" s="25">
        <f>SUM(C973:C979)</f>
        <v>287000</v>
      </c>
    </row>
    <row r="973" spans="1:3" ht="18.75" customHeight="1" x14ac:dyDescent="0.2">
      <c r="A973" s="26">
        <v>412100</v>
      </c>
      <c r="B973" s="27" t="s">
        <v>89</v>
      </c>
      <c r="C973" s="28">
        <v>5000</v>
      </c>
    </row>
    <row r="974" spans="1:3" ht="18.75" customHeight="1" x14ac:dyDescent="0.2">
      <c r="A974" s="26">
        <v>412200</v>
      </c>
      <c r="B974" s="27" t="s">
        <v>366</v>
      </c>
      <c r="C974" s="28">
        <v>200000</v>
      </c>
    </row>
    <row r="975" spans="1:3" ht="18.75" customHeight="1" x14ac:dyDescent="0.2">
      <c r="A975" s="26">
        <v>412300</v>
      </c>
      <c r="B975" s="27" t="s">
        <v>90</v>
      </c>
      <c r="C975" s="28">
        <v>14000</v>
      </c>
    </row>
    <row r="976" spans="1:3" ht="18.75" customHeight="1" x14ac:dyDescent="0.2">
      <c r="A976" s="26">
        <v>412400</v>
      </c>
      <c r="B976" s="27" t="s">
        <v>91</v>
      </c>
      <c r="C976" s="28">
        <v>2000</v>
      </c>
    </row>
    <row r="977" spans="1:3" ht="18.75" customHeight="1" x14ac:dyDescent="0.2">
      <c r="A977" s="26">
        <v>412500</v>
      </c>
      <c r="B977" s="27" t="s">
        <v>92</v>
      </c>
      <c r="C977" s="28">
        <v>10000</v>
      </c>
    </row>
    <row r="978" spans="1:3" ht="18.75" customHeight="1" x14ac:dyDescent="0.2">
      <c r="A978" s="26">
        <v>412900</v>
      </c>
      <c r="B978" s="30" t="s">
        <v>93</v>
      </c>
      <c r="C978" s="28">
        <v>35000</v>
      </c>
    </row>
    <row r="979" spans="1:3" ht="18.75" customHeight="1" x14ac:dyDescent="0.2">
      <c r="A979" s="26">
        <v>412900</v>
      </c>
      <c r="B979" s="30" t="s">
        <v>114</v>
      </c>
      <c r="C979" s="28">
        <v>21000</v>
      </c>
    </row>
    <row r="980" spans="1:3" s="31" customFormat="1" ht="18.75" customHeight="1" x14ac:dyDescent="0.2">
      <c r="A980" s="23">
        <v>630000</v>
      </c>
      <c r="B980" s="29" t="s">
        <v>121</v>
      </c>
      <c r="C980" s="25">
        <f t="shared" ref="C980" si="171">C981+C983</f>
        <v>240300</v>
      </c>
    </row>
    <row r="981" spans="1:3" s="31" customFormat="1" ht="18.75" customHeight="1" x14ac:dyDescent="0.2">
      <c r="A981" s="23">
        <v>631000</v>
      </c>
      <c r="B981" s="29" t="s">
        <v>122</v>
      </c>
      <c r="C981" s="25">
        <f t="shared" ref="C981" si="172">C982</f>
        <v>100300</v>
      </c>
    </row>
    <row r="982" spans="1:3" ht="18.75" customHeight="1" x14ac:dyDescent="0.2">
      <c r="A982" s="26">
        <v>631900</v>
      </c>
      <c r="B982" s="27" t="s">
        <v>123</v>
      </c>
      <c r="C982" s="28">
        <v>100300</v>
      </c>
    </row>
    <row r="983" spans="1:3" s="31" customFormat="1" ht="18.75" customHeight="1" x14ac:dyDescent="0.2">
      <c r="A983" s="23">
        <v>638000</v>
      </c>
      <c r="B983" s="29" t="s">
        <v>124</v>
      </c>
      <c r="C983" s="25">
        <f t="shared" ref="C983" si="173">C984</f>
        <v>140000</v>
      </c>
    </row>
    <row r="984" spans="1:3" ht="18.75" customHeight="1" x14ac:dyDescent="0.2">
      <c r="A984" s="26">
        <v>638100</v>
      </c>
      <c r="B984" s="27" t="s">
        <v>125</v>
      </c>
      <c r="C984" s="28">
        <v>140000</v>
      </c>
    </row>
    <row r="985" spans="1:3" s="21" customFormat="1" ht="18.75" customHeight="1" x14ac:dyDescent="0.2">
      <c r="A985" s="39"/>
      <c r="B985" s="32" t="s">
        <v>15</v>
      </c>
      <c r="C985" s="33">
        <f>C966+C980</f>
        <v>11532300</v>
      </c>
    </row>
    <row r="986" spans="1:3" s="21" customFormat="1" ht="18.75" customHeight="1" x14ac:dyDescent="0.2">
      <c r="A986" s="34"/>
      <c r="B986" s="20"/>
      <c r="C986" s="36"/>
    </row>
    <row r="987" spans="1:3" s="21" customFormat="1" ht="18.75" customHeight="1" x14ac:dyDescent="0.2">
      <c r="A987" s="16"/>
      <c r="B987" s="13"/>
      <c r="C987" s="36"/>
    </row>
    <row r="988" spans="1:3" s="21" customFormat="1" ht="18.75" customHeight="1" x14ac:dyDescent="0.2">
      <c r="A988" s="19" t="s">
        <v>419</v>
      </c>
      <c r="B988" s="37"/>
      <c r="C988" s="36"/>
    </row>
    <row r="989" spans="1:3" s="21" customFormat="1" ht="18.75" customHeight="1" x14ac:dyDescent="0.2">
      <c r="A989" s="19" t="s">
        <v>28</v>
      </c>
      <c r="B989" s="37"/>
      <c r="C989" s="36"/>
    </row>
    <row r="990" spans="1:3" s="21" customFormat="1" ht="18.75" customHeight="1" x14ac:dyDescent="0.2">
      <c r="A990" s="19" t="s">
        <v>154</v>
      </c>
      <c r="B990" s="37"/>
      <c r="C990" s="36"/>
    </row>
    <row r="991" spans="1:3" s="21" customFormat="1" ht="18.75" customHeight="1" x14ac:dyDescent="0.2">
      <c r="A991" s="19" t="s">
        <v>363</v>
      </c>
      <c r="B991" s="37"/>
      <c r="C991" s="36"/>
    </row>
    <row r="992" spans="1:3" s="21" customFormat="1" ht="18.75" customHeight="1" x14ac:dyDescent="0.2">
      <c r="A992" s="19"/>
      <c r="B992" s="16"/>
      <c r="C992" s="22"/>
    </row>
    <row r="993" spans="1:3" ht="18.75" customHeight="1" x14ac:dyDescent="0.2">
      <c r="A993" s="23">
        <v>410000</v>
      </c>
      <c r="B993" s="24" t="s">
        <v>85</v>
      </c>
      <c r="C993" s="25">
        <f t="shared" ref="C993" si="174">C994+C999</f>
        <v>728300</v>
      </c>
    </row>
    <row r="994" spans="1:3" ht="18.75" customHeight="1" x14ac:dyDescent="0.2">
      <c r="A994" s="23">
        <v>411000</v>
      </c>
      <c r="B994" s="24" t="s">
        <v>322</v>
      </c>
      <c r="C994" s="25">
        <f t="shared" ref="C994" si="175">SUM(C995:C998)</f>
        <v>717800</v>
      </c>
    </row>
    <row r="995" spans="1:3" ht="18.75" customHeight="1" x14ac:dyDescent="0.2">
      <c r="A995" s="26">
        <v>411100</v>
      </c>
      <c r="B995" s="27" t="s">
        <v>86</v>
      </c>
      <c r="C995" s="28">
        <v>689800</v>
      </c>
    </row>
    <row r="996" spans="1:3" ht="18.75" customHeight="1" x14ac:dyDescent="0.2">
      <c r="A996" s="26">
        <v>411200</v>
      </c>
      <c r="B996" s="27" t="s">
        <v>364</v>
      </c>
      <c r="C996" s="28">
        <v>11100</v>
      </c>
    </row>
    <row r="997" spans="1:3" ht="18.75" customHeight="1" x14ac:dyDescent="0.2">
      <c r="A997" s="26">
        <v>411300</v>
      </c>
      <c r="B997" s="27" t="s">
        <v>87</v>
      </c>
      <c r="C997" s="28">
        <v>8000</v>
      </c>
    </row>
    <row r="998" spans="1:3" ht="18.75" customHeight="1" x14ac:dyDescent="0.2">
      <c r="A998" s="26">
        <v>411400</v>
      </c>
      <c r="B998" s="27" t="s">
        <v>88</v>
      </c>
      <c r="C998" s="28">
        <v>8900</v>
      </c>
    </row>
    <row r="999" spans="1:3" ht="18.75" customHeight="1" x14ac:dyDescent="0.2">
      <c r="A999" s="23">
        <v>412000</v>
      </c>
      <c r="B999" s="29" t="s">
        <v>365</v>
      </c>
      <c r="C999" s="25">
        <f>SUM(C1000:C1002)</f>
        <v>10500</v>
      </c>
    </row>
    <row r="1000" spans="1:3" ht="18.75" customHeight="1" x14ac:dyDescent="0.2">
      <c r="A1000" s="26">
        <v>412200</v>
      </c>
      <c r="B1000" s="27" t="s">
        <v>366</v>
      </c>
      <c r="C1000" s="28">
        <v>8000</v>
      </c>
    </row>
    <row r="1001" spans="1:3" ht="18.75" customHeight="1" x14ac:dyDescent="0.2">
      <c r="A1001" s="26">
        <v>412600</v>
      </c>
      <c r="B1001" s="27" t="s">
        <v>367</v>
      </c>
      <c r="C1001" s="28">
        <v>1000</v>
      </c>
    </row>
    <row r="1002" spans="1:3" ht="18.75" customHeight="1" x14ac:dyDescent="0.2">
      <c r="A1002" s="26">
        <v>412700</v>
      </c>
      <c r="B1002" s="27" t="s">
        <v>323</v>
      </c>
      <c r="C1002" s="28">
        <v>1500</v>
      </c>
    </row>
    <row r="1003" spans="1:3" ht="18.75" customHeight="1" x14ac:dyDescent="0.2">
      <c r="A1003" s="23">
        <v>510000</v>
      </c>
      <c r="B1003" s="29" t="s">
        <v>116</v>
      </c>
      <c r="C1003" s="25">
        <f t="shared" ref="C1003" si="176">C1004</f>
        <v>4700</v>
      </c>
    </row>
    <row r="1004" spans="1:3" ht="18.75" customHeight="1" x14ac:dyDescent="0.2">
      <c r="A1004" s="23">
        <v>511000</v>
      </c>
      <c r="B1004" s="29" t="s">
        <v>117</v>
      </c>
      <c r="C1004" s="25">
        <f t="shared" ref="C1004" si="177">SUM(C1005:C1005)</f>
        <v>4700</v>
      </c>
    </row>
    <row r="1005" spans="1:3" ht="18.75" customHeight="1" x14ac:dyDescent="0.2">
      <c r="A1005" s="26">
        <v>511300</v>
      </c>
      <c r="B1005" s="27" t="s">
        <v>119</v>
      </c>
      <c r="C1005" s="28">
        <v>4700</v>
      </c>
    </row>
    <row r="1006" spans="1:3" s="31" customFormat="1" ht="18.75" customHeight="1" x14ac:dyDescent="0.2">
      <c r="A1006" s="23">
        <v>630000</v>
      </c>
      <c r="B1006" s="29" t="s">
        <v>121</v>
      </c>
      <c r="C1006" s="25">
        <f t="shared" ref="C1006:C1007" si="178">C1007</f>
        <v>18000</v>
      </c>
    </row>
    <row r="1007" spans="1:3" s="31" customFormat="1" ht="18.75" customHeight="1" x14ac:dyDescent="0.2">
      <c r="A1007" s="23">
        <v>638000</v>
      </c>
      <c r="B1007" s="29" t="s">
        <v>124</v>
      </c>
      <c r="C1007" s="25">
        <f t="shared" si="178"/>
        <v>18000</v>
      </c>
    </row>
    <row r="1008" spans="1:3" ht="18.75" customHeight="1" x14ac:dyDescent="0.2">
      <c r="A1008" s="26">
        <v>638100</v>
      </c>
      <c r="B1008" s="27" t="s">
        <v>125</v>
      </c>
      <c r="C1008" s="28">
        <v>18000</v>
      </c>
    </row>
    <row r="1009" spans="1:3" s="21" customFormat="1" ht="18.75" customHeight="1" x14ac:dyDescent="0.2">
      <c r="A1009" s="39"/>
      <c r="B1009" s="32" t="s">
        <v>15</v>
      </c>
      <c r="C1009" s="33">
        <f>C993+C1003+C1006</f>
        <v>751000</v>
      </c>
    </row>
    <row r="1010" spans="1:3" s="21" customFormat="1" ht="18.75" customHeight="1" x14ac:dyDescent="0.2">
      <c r="A1010" s="34"/>
      <c r="B1010" s="20"/>
      <c r="C1010" s="36"/>
    </row>
    <row r="1011" spans="1:3" s="21" customFormat="1" ht="18.75" customHeight="1" x14ac:dyDescent="0.2">
      <c r="A1011" s="16"/>
      <c r="B1011" s="13"/>
      <c r="C1011" s="36"/>
    </row>
    <row r="1012" spans="1:3" s="21" customFormat="1" ht="18.75" customHeight="1" x14ac:dyDescent="0.2">
      <c r="A1012" s="19" t="s">
        <v>420</v>
      </c>
      <c r="B1012" s="37"/>
      <c r="C1012" s="36"/>
    </row>
    <row r="1013" spans="1:3" s="21" customFormat="1" ht="18.75" customHeight="1" x14ac:dyDescent="0.2">
      <c r="A1013" s="19" t="s">
        <v>28</v>
      </c>
      <c r="B1013" s="37"/>
      <c r="C1013" s="36"/>
    </row>
    <row r="1014" spans="1:3" s="21" customFormat="1" ht="18.75" customHeight="1" x14ac:dyDescent="0.2">
      <c r="A1014" s="19" t="s">
        <v>155</v>
      </c>
      <c r="B1014" s="37"/>
      <c r="C1014" s="36"/>
    </row>
    <row r="1015" spans="1:3" s="21" customFormat="1" ht="18.75" customHeight="1" x14ac:dyDescent="0.2">
      <c r="A1015" s="19" t="s">
        <v>363</v>
      </c>
      <c r="B1015" s="37"/>
      <c r="C1015" s="36"/>
    </row>
    <row r="1016" spans="1:3" s="21" customFormat="1" ht="18.75" customHeight="1" x14ac:dyDescent="0.2">
      <c r="A1016" s="19"/>
      <c r="B1016" s="16"/>
      <c r="C1016" s="22"/>
    </row>
    <row r="1017" spans="1:3" ht="18.75" customHeight="1" x14ac:dyDescent="0.2">
      <c r="A1017" s="23">
        <v>410000</v>
      </c>
      <c r="B1017" s="24" t="s">
        <v>85</v>
      </c>
      <c r="C1017" s="25">
        <f t="shared" ref="C1017" si="179">C1018+C1023</f>
        <v>852300</v>
      </c>
    </row>
    <row r="1018" spans="1:3" ht="18.75" customHeight="1" x14ac:dyDescent="0.2">
      <c r="A1018" s="23">
        <v>411000</v>
      </c>
      <c r="B1018" s="24" t="s">
        <v>322</v>
      </c>
      <c r="C1018" s="25">
        <f t="shared" ref="C1018" si="180">SUM(C1019:C1022)</f>
        <v>792600</v>
      </c>
    </row>
    <row r="1019" spans="1:3" ht="18.75" customHeight="1" x14ac:dyDescent="0.2">
      <c r="A1019" s="26">
        <v>411100</v>
      </c>
      <c r="B1019" s="27" t="s">
        <v>86</v>
      </c>
      <c r="C1019" s="28">
        <v>770000</v>
      </c>
    </row>
    <row r="1020" spans="1:3" ht="18.75" customHeight="1" x14ac:dyDescent="0.2">
      <c r="A1020" s="26">
        <v>411200</v>
      </c>
      <c r="B1020" s="27" t="s">
        <v>364</v>
      </c>
      <c r="C1020" s="28">
        <v>4000</v>
      </c>
    </row>
    <row r="1021" spans="1:3" ht="18.75" customHeight="1" x14ac:dyDescent="0.2">
      <c r="A1021" s="26">
        <v>411300</v>
      </c>
      <c r="B1021" s="27" t="s">
        <v>87</v>
      </c>
      <c r="C1021" s="28">
        <v>4600</v>
      </c>
    </row>
    <row r="1022" spans="1:3" ht="18.75" customHeight="1" x14ac:dyDescent="0.2">
      <c r="A1022" s="26">
        <v>411400</v>
      </c>
      <c r="B1022" s="27" t="s">
        <v>88</v>
      </c>
      <c r="C1022" s="28">
        <v>14000</v>
      </c>
    </row>
    <row r="1023" spans="1:3" ht="18.75" customHeight="1" x14ac:dyDescent="0.2">
      <c r="A1023" s="23">
        <v>412000</v>
      </c>
      <c r="B1023" s="29" t="s">
        <v>365</v>
      </c>
      <c r="C1023" s="25">
        <f>SUM(C1024:C1032)</f>
        <v>59700</v>
      </c>
    </row>
    <row r="1024" spans="1:3" ht="18.75" customHeight="1" x14ac:dyDescent="0.2">
      <c r="A1024" s="26">
        <v>412200</v>
      </c>
      <c r="B1024" s="27" t="s">
        <v>366</v>
      </c>
      <c r="C1024" s="28">
        <v>30000</v>
      </c>
    </row>
    <row r="1025" spans="1:3" ht="18.75" customHeight="1" x14ac:dyDescent="0.2">
      <c r="A1025" s="26">
        <v>412300</v>
      </c>
      <c r="B1025" s="27" t="s">
        <v>90</v>
      </c>
      <c r="C1025" s="28">
        <v>7500</v>
      </c>
    </row>
    <row r="1026" spans="1:3" ht="18.75" customHeight="1" x14ac:dyDescent="0.2">
      <c r="A1026" s="26">
        <v>412500</v>
      </c>
      <c r="B1026" s="27" t="s">
        <v>92</v>
      </c>
      <c r="C1026" s="28">
        <v>4000</v>
      </c>
    </row>
    <row r="1027" spans="1:3" ht="18.75" customHeight="1" x14ac:dyDescent="0.2">
      <c r="A1027" s="26">
        <v>412600</v>
      </c>
      <c r="B1027" s="27" t="s">
        <v>367</v>
      </c>
      <c r="C1027" s="28">
        <v>3500</v>
      </c>
    </row>
    <row r="1028" spans="1:3" ht="18.75" customHeight="1" x14ac:dyDescent="0.2">
      <c r="A1028" s="26">
        <v>412700</v>
      </c>
      <c r="B1028" s="27" t="s">
        <v>323</v>
      </c>
      <c r="C1028" s="28">
        <v>9500</v>
      </c>
    </row>
    <row r="1029" spans="1:3" ht="18.75" customHeight="1" x14ac:dyDescent="0.2">
      <c r="A1029" s="26">
        <v>412900</v>
      </c>
      <c r="B1029" s="27" t="s">
        <v>369</v>
      </c>
      <c r="C1029" s="28">
        <v>900</v>
      </c>
    </row>
    <row r="1030" spans="1:3" ht="18.75" customHeight="1" x14ac:dyDescent="0.2">
      <c r="A1030" s="26">
        <v>412900</v>
      </c>
      <c r="B1030" s="27" t="s">
        <v>93</v>
      </c>
      <c r="C1030" s="28">
        <v>1000</v>
      </c>
    </row>
    <row r="1031" spans="1:3" ht="18.75" customHeight="1" x14ac:dyDescent="0.2">
      <c r="A1031" s="26">
        <v>412900</v>
      </c>
      <c r="B1031" s="30" t="s">
        <v>112</v>
      </c>
      <c r="C1031" s="28">
        <v>1700</v>
      </c>
    </row>
    <row r="1032" spans="1:3" ht="18.75" customHeight="1" x14ac:dyDescent="0.2">
      <c r="A1032" s="26">
        <v>412900</v>
      </c>
      <c r="B1032" s="30" t="s">
        <v>114</v>
      </c>
      <c r="C1032" s="28">
        <v>1600</v>
      </c>
    </row>
    <row r="1033" spans="1:3" s="31" customFormat="1" ht="18.75" customHeight="1" x14ac:dyDescent="0.2">
      <c r="A1033" s="23">
        <v>630000</v>
      </c>
      <c r="B1033" s="29" t="s">
        <v>121</v>
      </c>
      <c r="C1033" s="25">
        <f t="shared" ref="C1033:C1034" si="181">C1034</f>
        <v>7200</v>
      </c>
    </row>
    <row r="1034" spans="1:3" s="31" customFormat="1" ht="18.75" customHeight="1" x14ac:dyDescent="0.2">
      <c r="A1034" s="23">
        <v>638000</v>
      </c>
      <c r="B1034" s="29" t="s">
        <v>124</v>
      </c>
      <c r="C1034" s="25">
        <f t="shared" si="181"/>
        <v>7200</v>
      </c>
    </row>
    <row r="1035" spans="1:3" ht="18.75" customHeight="1" x14ac:dyDescent="0.2">
      <c r="A1035" s="26">
        <v>638100</v>
      </c>
      <c r="B1035" s="27" t="s">
        <v>125</v>
      </c>
      <c r="C1035" s="28">
        <v>7200</v>
      </c>
    </row>
    <row r="1036" spans="1:3" s="21" customFormat="1" ht="18.75" customHeight="1" x14ac:dyDescent="0.2">
      <c r="A1036" s="39"/>
      <c r="B1036" s="32" t="s">
        <v>15</v>
      </c>
      <c r="C1036" s="33">
        <f>C1017+C1033</f>
        <v>859500</v>
      </c>
    </row>
    <row r="1037" spans="1:3" s="21" customFormat="1" ht="18.75" customHeight="1" x14ac:dyDescent="0.2">
      <c r="A1037" s="40"/>
      <c r="B1037" s="46"/>
      <c r="C1037" s="22"/>
    </row>
    <row r="1038" spans="1:3" s="21" customFormat="1" ht="18.75" customHeight="1" x14ac:dyDescent="0.2">
      <c r="A1038" s="16"/>
      <c r="B1038" s="13"/>
      <c r="C1038" s="36"/>
    </row>
    <row r="1039" spans="1:3" s="21" customFormat="1" ht="18.75" customHeight="1" x14ac:dyDescent="0.2">
      <c r="A1039" s="19" t="s">
        <v>421</v>
      </c>
      <c r="B1039" s="37"/>
      <c r="C1039" s="36"/>
    </row>
    <row r="1040" spans="1:3" s="21" customFormat="1" ht="18.75" customHeight="1" x14ac:dyDescent="0.2">
      <c r="A1040" s="19" t="s">
        <v>28</v>
      </c>
      <c r="B1040" s="37"/>
      <c r="C1040" s="36"/>
    </row>
    <row r="1041" spans="1:3" s="21" customFormat="1" ht="18.75" customHeight="1" x14ac:dyDescent="0.2">
      <c r="A1041" s="19" t="s">
        <v>160</v>
      </c>
      <c r="B1041" s="37"/>
      <c r="C1041" s="36"/>
    </row>
    <row r="1042" spans="1:3" s="21" customFormat="1" ht="18.75" customHeight="1" x14ac:dyDescent="0.2">
      <c r="A1042" s="19" t="s">
        <v>363</v>
      </c>
      <c r="B1042" s="37"/>
      <c r="C1042" s="36"/>
    </row>
    <row r="1043" spans="1:3" s="21" customFormat="1" ht="18.75" customHeight="1" x14ac:dyDescent="0.2">
      <c r="A1043" s="19"/>
      <c r="B1043" s="16"/>
      <c r="C1043" s="22"/>
    </row>
    <row r="1044" spans="1:3" ht="18.75" customHeight="1" x14ac:dyDescent="0.2">
      <c r="A1044" s="23">
        <v>410000</v>
      </c>
      <c r="B1044" s="24" t="s">
        <v>85</v>
      </c>
      <c r="C1044" s="25">
        <f t="shared" ref="C1044" si="182">C1045+C1050+C1063</f>
        <v>1255200</v>
      </c>
    </row>
    <row r="1045" spans="1:3" ht="18.75" customHeight="1" x14ac:dyDescent="0.2">
      <c r="A1045" s="23">
        <v>411000</v>
      </c>
      <c r="B1045" s="24" t="s">
        <v>322</v>
      </c>
      <c r="C1045" s="25">
        <f t="shared" ref="C1045" si="183">SUM(C1046:C1049)</f>
        <v>219500</v>
      </c>
    </row>
    <row r="1046" spans="1:3" ht="18.75" customHeight="1" x14ac:dyDescent="0.2">
      <c r="A1046" s="26">
        <v>411100</v>
      </c>
      <c r="B1046" s="27" t="s">
        <v>86</v>
      </c>
      <c r="C1046" s="28">
        <v>204200</v>
      </c>
    </row>
    <row r="1047" spans="1:3" ht="18.75" customHeight="1" x14ac:dyDescent="0.2">
      <c r="A1047" s="26">
        <v>411200</v>
      </c>
      <c r="B1047" s="27" t="s">
        <v>364</v>
      </c>
      <c r="C1047" s="28">
        <v>4800</v>
      </c>
    </row>
    <row r="1048" spans="1:3" ht="18.75" customHeight="1" x14ac:dyDescent="0.2">
      <c r="A1048" s="26">
        <v>411300</v>
      </c>
      <c r="B1048" s="27" t="s">
        <v>87</v>
      </c>
      <c r="C1048" s="28">
        <v>800</v>
      </c>
    </row>
    <row r="1049" spans="1:3" ht="18.75" customHeight="1" x14ac:dyDescent="0.2">
      <c r="A1049" s="26">
        <v>411400</v>
      </c>
      <c r="B1049" s="27" t="s">
        <v>88</v>
      </c>
      <c r="C1049" s="28">
        <v>9700</v>
      </c>
    </row>
    <row r="1050" spans="1:3" ht="18.75" customHeight="1" x14ac:dyDescent="0.2">
      <c r="A1050" s="23">
        <v>412000</v>
      </c>
      <c r="B1050" s="29" t="s">
        <v>365</v>
      </c>
      <c r="C1050" s="25">
        <f t="shared" ref="C1050" si="184">SUM(C1051:C1062)</f>
        <v>41700</v>
      </c>
    </row>
    <row r="1051" spans="1:3" ht="18.75" customHeight="1" x14ac:dyDescent="0.2">
      <c r="A1051" s="26">
        <v>412200</v>
      </c>
      <c r="B1051" s="27" t="s">
        <v>366</v>
      </c>
      <c r="C1051" s="28">
        <v>8100</v>
      </c>
    </row>
    <row r="1052" spans="1:3" ht="18.75" customHeight="1" x14ac:dyDescent="0.2">
      <c r="A1052" s="26">
        <v>412300</v>
      </c>
      <c r="B1052" s="27" t="s">
        <v>90</v>
      </c>
      <c r="C1052" s="28">
        <v>2600</v>
      </c>
    </row>
    <row r="1053" spans="1:3" ht="18.75" customHeight="1" x14ac:dyDescent="0.2">
      <c r="A1053" s="26">
        <v>412400</v>
      </c>
      <c r="B1053" s="27" t="s">
        <v>91</v>
      </c>
      <c r="C1053" s="28">
        <v>400</v>
      </c>
    </row>
    <row r="1054" spans="1:3" ht="18.75" customHeight="1" x14ac:dyDescent="0.2">
      <c r="A1054" s="26">
        <v>412500</v>
      </c>
      <c r="B1054" s="27" t="s">
        <v>92</v>
      </c>
      <c r="C1054" s="28">
        <v>2200</v>
      </c>
    </row>
    <row r="1055" spans="1:3" ht="18.75" customHeight="1" x14ac:dyDescent="0.2">
      <c r="A1055" s="26">
        <v>412600</v>
      </c>
      <c r="B1055" s="27" t="s">
        <v>367</v>
      </c>
      <c r="C1055" s="28">
        <v>15000</v>
      </c>
    </row>
    <row r="1056" spans="1:3" ht="18.75" customHeight="1" x14ac:dyDescent="0.2">
      <c r="A1056" s="26">
        <v>412700</v>
      </c>
      <c r="B1056" s="27" t="s">
        <v>323</v>
      </c>
      <c r="C1056" s="28">
        <v>5600</v>
      </c>
    </row>
    <row r="1057" spans="1:3" ht="18.75" customHeight="1" x14ac:dyDescent="0.2">
      <c r="A1057" s="26">
        <v>412900</v>
      </c>
      <c r="B1057" s="30" t="s">
        <v>369</v>
      </c>
      <c r="C1057" s="28">
        <v>1500</v>
      </c>
    </row>
    <row r="1058" spans="1:3" ht="18.75" customHeight="1" x14ac:dyDescent="0.2">
      <c r="A1058" s="26">
        <v>412900</v>
      </c>
      <c r="B1058" s="30" t="s">
        <v>93</v>
      </c>
      <c r="C1058" s="28">
        <v>1000</v>
      </c>
    </row>
    <row r="1059" spans="1:3" ht="18.75" customHeight="1" x14ac:dyDescent="0.2">
      <c r="A1059" s="26">
        <v>412900</v>
      </c>
      <c r="B1059" s="30" t="s">
        <v>112</v>
      </c>
      <c r="C1059" s="28">
        <v>2500</v>
      </c>
    </row>
    <row r="1060" spans="1:3" ht="18.75" customHeight="1" x14ac:dyDescent="0.2">
      <c r="A1060" s="26">
        <v>412900</v>
      </c>
      <c r="B1060" s="30" t="s">
        <v>113</v>
      </c>
      <c r="C1060" s="28">
        <v>2100</v>
      </c>
    </row>
    <row r="1061" spans="1:3" ht="18.75" customHeight="1" x14ac:dyDescent="0.2">
      <c r="A1061" s="26">
        <v>412900</v>
      </c>
      <c r="B1061" s="30" t="s">
        <v>114</v>
      </c>
      <c r="C1061" s="28">
        <v>500</v>
      </c>
    </row>
    <row r="1062" spans="1:3" ht="18.75" customHeight="1" x14ac:dyDescent="0.2">
      <c r="A1062" s="26">
        <v>412900</v>
      </c>
      <c r="B1062" s="27" t="s">
        <v>95</v>
      </c>
      <c r="C1062" s="28">
        <v>200</v>
      </c>
    </row>
    <row r="1063" spans="1:3" s="41" customFormat="1" ht="18.75" customHeight="1" x14ac:dyDescent="0.2">
      <c r="A1063" s="23">
        <v>415000</v>
      </c>
      <c r="B1063" s="29" t="s">
        <v>21</v>
      </c>
      <c r="C1063" s="25">
        <f t="shared" ref="C1063" si="185">C1064</f>
        <v>994000</v>
      </c>
    </row>
    <row r="1064" spans="1:3" ht="18.75" customHeight="1" x14ac:dyDescent="0.2">
      <c r="A1064" s="38">
        <v>415200</v>
      </c>
      <c r="B1064" s="27" t="s">
        <v>332</v>
      </c>
      <c r="C1064" s="28">
        <v>994000</v>
      </c>
    </row>
    <row r="1065" spans="1:3" s="41" customFormat="1" ht="18.75" customHeight="1" x14ac:dyDescent="0.2">
      <c r="A1065" s="23">
        <v>480000</v>
      </c>
      <c r="B1065" s="29" t="s">
        <v>139</v>
      </c>
      <c r="C1065" s="25">
        <f t="shared" ref="C1065:C1066" si="186">C1066</f>
        <v>900000</v>
      </c>
    </row>
    <row r="1066" spans="1:3" s="41" customFormat="1" ht="18.75" customHeight="1" x14ac:dyDescent="0.2">
      <c r="A1066" s="23">
        <v>488000</v>
      </c>
      <c r="B1066" s="29" t="s">
        <v>140</v>
      </c>
      <c r="C1066" s="25">
        <f t="shared" si="186"/>
        <v>900000</v>
      </c>
    </row>
    <row r="1067" spans="1:3" ht="18.75" customHeight="1" x14ac:dyDescent="0.2">
      <c r="A1067" s="26">
        <v>488100</v>
      </c>
      <c r="B1067" s="27" t="s">
        <v>333</v>
      </c>
      <c r="C1067" s="28">
        <v>900000</v>
      </c>
    </row>
    <row r="1068" spans="1:3" s="31" customFormat="1" ht="18.75" customHeight="1" x14ac:dyDescent="0.2">
      <c r="A1068" s="23">
        <v>510000</v>
      </c>
      <c r="B1068" s="29" t="s">
        <v>116</v>
      </c>
      <c r="C1068" s="25">
        <f>C1069</f>
        <v>3900</v>
      </c>
    </row>
    <row r="1069" spans="1:3" s="31" customFormat="1" ht="18.75" customHeight="1" x14ac:dyDescent="0.2">
      <c r="A1069" s="23">
        <v>511000</v>
      </c>
      <c r="B1069" s="29" t="s">
        <v>117</v>
      </c>
      <c r="C1069" s="25">
        <f t="shared" ref="C1069" si="187">C1070</f>
        <v>3900</v>
      </c>
    </row>
    <row r="1070" spans="1:3" ht="18.75" customHeight="1" x14ac:dyDescent="0.2">
      <c r="A1070" s="26">
        <v>511300</v>
      </c>
      <c r="B1070" s="27" t="s">
        <v>119</v>
      </c>
      <c r="C1070" s="28">
        <v>3900</v>
      </c>
    </row>
    <row r="1071" spans="1:3" s="31" customFormat="1" ht="18.75" customHeight="1" x14ac:dyDescent="0.2">
      <c r="A1071" s="23">
        <v>630000</v>
      </c>
      <c r="B1071" s="29" t="s">
        <v>121</v>
      </c>
      <c r="C1071" s="25">
        <f t="shared" ref="C1071" si="188">C1072+C1074</f>
        <v>700</v>
      </c>
    </row>
    <row r="1072" spans="1:3" s="31" customFormat="1" ht="18.75" customHeight="1" x14ac:dyDescent="0.2">
      <c r="A1072" s="23">
        <v>631000</v>
      </c>
      <c r="B1072" s="29" t="s">
        <v>122</v>
      </c>
      <c r="C1072" s="25">
        <f t="shared" ref="C1072" si="189">C1073</f>
        <v>700</v>
      </c>
    </row>
    <row r="1073" spans="1:3" ht="18.75" customHeight="1" x14ac:dyDescent="0.2">
      <c r="A1073" s="26">
        <v>631900</v>
      </c>
      <c r="B1073" s="27" t="s">
        <v>123</v>
      </c>
      <c r="C1073" s="28">
        <v>700</v>
      </c>
    </row>
    <row r="1074" spans="1:3" s="31" customFormat="1" ht="18.75" customHeight="1" x14ac:dyDescent="0.2">
      <c r="A1074" s="23">
        <v>638000</v>
      </c>
      <c r="B1074" s="29" t="s">
        <v>124</v>
      </c>
      <c r="C1074" s="25">
        <f t="shared" ref="C1074" si="190">C1075</f>
        <v>0</v>
      </c>
    </row>
    <row r="1075" spans="1:3" ht="18.75" customHeight="1" x14ac:dyDescent="0.2">
      <c r="A1075" s="26">
        <v>638100</v>
      </c>
      <c r="B1075" s="27" t="s">
        <v>125</v>
      </c>
      <c r="C1075" s="28">
        <v>0</v>
      </c>
    </row>
    <row r="1076" spans="1:3" s="21" customFormat="1" ht="18.75" customHeight="1" x14ac:dyDescent="0.2">
      <c r="A1076" s="39"/>
      <c r="B1076" s="32" t="s">
        <v>15</v>
      </c>
      <c r="C1076" s="33">
        <f t="shared" ref="C1076" si="191">C1044+C1065+C1068+C1071</f>
        <v>2159800</v>
      </c>
    </row>
    <row r="1077" spans="1:3" s="21" customFormat="1" ht="18.75" customHeight="1" x14ac:dyDescent="0.2">
      <c r="A1077" s="34"/>
      <c r="B1077" s="20"/>
      <c r="C1077" s="36"/>
    </row>
    <row r="1078" spans="1:3" s="21" customFormat="1" ht="18.75" customHeight="1" x14ac:dyDescent="0.2">
      <c r="A1078" s="16"/>
      <c r="B1078" s="13"/>
      <c r="C1078" s="36"/>
    </row>
    <row r="1079" spans="1:3" s="21" customFormat="1" ht="18.75" customHeight="1" x14ac:dyDescent="0.2">
      <c r="A1079" s="19" t="s">
        <v>422</v>
      </c>
      <c r="B1079" s="37"/>
      <c r="C1079" s="36"/>
    </row>
    <row r="1080" spans="1:3" s="21" customFormat="1" ht="18.75" customHeight="1" x14ac:dyDescent="0.2">
      <c r="A1080" s="19" t="s">
        <v>28</v>
      </c>
      <c r="B1080" s="37"/>
      <c r="C1080" s="36"/>
    </row>
    <row r="1081" spans="1:3" s="21" customFormat="1" ht="18.75" customHeight="1" x14ac:dyDescent="0.2">
      <c r="A1081" s="19" t="s">
        <v>168</v>
      </c>
      <c r="B1081" s="37"/>
      <c r="C1081" s="36"/>
    </row>
    <row r="1082" spans="1:3" s="21" customFormat="1" ht="18.75" customHeight="1" x14ac:dyDescent="0.2">
      <c r="A1082" s="19" t="s">
        <v>423</v>
      </c>
      <c r="B1082" s="37"/>
      <c r="C1082" s="36"/>
    </row>
    <row r="1083" spans="1:3" s="21" customFormat="1" ht="18.75" customHeight="1" x14ac:dyDescent="0.2">
      <c r="A1083" s="19"/>
      <c r="B1083" s="16"/>
      <c r="C1083" s="22"/>
    </row>
    <row r="1084" spans="1:3" ht="18.75" customHeight="1" x14ac:dyDescent="0.2">
      <c r="A1084" s="23">
        <v>410000</v>
      </c>
      <c r="B1084" s="24" t="s">
        <v>85</v>
      </c>
      <c r="C1084" s="25">
        <f>C1085+C1090</f>
        <v>37762900</v>
      </c>
    </row>
    <row r="1085" spans="1:3" ht="18.75" customHeight="1" x14ac:dyDescent="0.2">
      <c r="A1085" s="23">
        <v>411000</v>
      </c>
      <c r="B1085" s="24" t="s">
        <v>322</v>
      </c>
      <c r="C1085" s="25">
        <f>SUM(C1086:C1089)</f>
        <v>34951600</v>
      </c>
    </row>
    <row r="1086" spans="1:3" ht="18.75" customHeight="1" x14ac:dyDescent="0.2">
      <c r="A1086" s="26">
        <v>411100</v>
      </c>
      <c r="B1086" s="27" t="s">
        <v>86</v>
      </c>
      <c r="C1086" s="28">
        <v>33838000</v>
      </c>
    </row>
    <row r="1087" spans="1:3" ht="18.75" customHeight="1" x14ac:dyDescent="0.2">
      <c r="A1087" s="26">
        <v>411200</v>
      </c>
      <c r="B1087" s="27" t="s">
        <v>364</v>
      </c>
      <c r="C1087" s="28">
        <v>313600</v>
      </c>
    </row>
    <row r="1088" spans="1:3" ht="18.75" customHeight="1" x14ac:dyDescent="0.2">
      <c r="A1088" s="26">
        <v>411300</v>
      </c>
      <c r="B1088" s="27" t="s">
        <v>87</v>
      </c>
      <c r="C1088" s="28">
        <v>700000</v>
      </c>
    </row>
    <row r="1089" spans="1:3" ht="18.75" customHeight="1" x14ac:dyDescent="0.2">
      <c r="A1089" s="26">
        <v>411400</v>
      </c>
      <c r="B1089" s="27" t="s">
        <v>88</v>
      </c>
      <c r="C1089" s="28">
        <v>100000</v>
      </c>
    </row>
    <row r="1090" spans="1:3" ht="18.75" customHeight="1" x14ac:dyDescent="0.2">
      <c r="A1090" s="23">
        <v>412000</v>
      </c>
      <c r="B1090" s="29" t="s">
        <v>365</v>
      </c>
      <c r="C1090" s="25">
        <f t="shared" ref="C1090" si="192">SUM(C1091:C1099)</f>
        <v>2811300</v>
      </c>
    </row>
    <row r="1091" spans="1:3" ht="18.75" customHeight="1" x14ac:dyDescent="0.2">
      <c r="A1091" s="26">
        <v>412200</v>
      </c>
      <c r="B1091" s="27" t="s">
        <v>366</v>
      </c>
      <c r="C1091" s="28">
        <v>684000</v>
      </c>
    </row>
    <row r="1092" spans="1:3" ht="18.75" customHeight="1" x14ac:dyDescent="0.2">
      <c r="A1092" s="26">
        <v>412300</v>
      </c>
      <c r="B1092" s="27" t="s">
        <v>90</v>
      </c>
      <c r="C1092" s="28">
        <v>31300</v>
      </c>
    </row>
    <row r="1093" spans="1:3" ht="18.75" customHeight="1" x14ac:dyDescent="0.2">
      <c r="A1093" s="26">
        <v>412400</v>
      </c>
      <c r="B1093" s="27" t="s">
        <v>91</v>
      </c>
      <c r="C1093" s="28">
        <v>29200</v>
      </c>
    </row>
    <row r="1094" spans="1:3" ht="18.75" customHeight="1" x14ac:dyDescent="0.2">
      <c r="A1094" s="26">
        <v>412500</v>
      </c>
      <c r="B1094" s="27" t="s">
        <v>92</v>
      </c>
      <c r="C1094" s="28">
        <v>52100</v>
      </c>
    </row>
    <row r="1095" spans="1:3" ht="18.75" customHeight="1" x14ac:dyDescent="0.2">
      <c r="A1095" s="26">
        <v>412600</v>
      </c>
      <c r="B1095" s="27" t="s">
        <v>367</v>
      </c>
      <c r="C1095" s="28">
        <v>24700</v>
      </c>
    </row>
    <row r="1096" spans="1:3" ht="18.75" customHeight="1" x14ac:dyDescent="0.2">
      <c r="A1096" s="26">
        <v>412700</v>
      </c>
      <c r="B1096" s="27" t="s">
        <v>323</v>
      </c>
      <c r="C1096" s="28">
        <v>42000</v>
      </c>
    </row>
    <row r="1097" spans="1:3" ht="18.75" customHeight="1" x14ac:dyDescent="0.2">
      <c r="A1097" s="26">
        <v>412900</v>
      </c>
      <c r="B1097" s="30" t="s">
        <v>93</v>
      </c>
      <c r="C1097" s="28">
        <v>1800000</v>
      </c>
    </row>
    <row r="1098" spans="1:3" ht="18.75" customHeight="1" x14ac:dyDescent="0.2">
      <c r="A1098" s="26">
        <v>412900</v>
      </c>
      <c r="B1098" s="27" t="s">
        <v>114</v>
      </c>
      <c r="C1098" s="28">
        <v>73000</v>
      </c>
    </row>
    <row r="1099" spans="1:3" ht="18.75" customHeight="1" x14ac:dyDescent="0.2">
      <c r="A1099" s="26">
        <v>412900</v>
      </c>
      <c r="B1099" s="27" t="s">
        <v>95</v>
      </c>
      <c r="C1099" s="28">
        <v>75000</v>
      </c>
    </row>
    <row r="1100" spans="1:3" s="31" customFormat="1" ht="18.75" customHeight="1" x14ac:dyDescent="0.2">
      <c r="A1100" s="23">
        <v>630000</v>
      </c>
      <c r="B1100" s="29" t="s">
        <v>121</v>
      </c>
      <c r="C1100" s="25">
        <f t="shared" ref="C1100" si="193">C1103+C1101</f>
        <v>550100</v>
      </c>
    </row>
    <row r="1101" spans="1:3" s="31" customFormat="1" ht="18.75" customHeight="1" x14ac:dyDescent="0.2">
      <c r="A1101" s="23">
        <v>631000</v>
      </c>
      <c r="B1101" s="29" t="s">
        <v>122</v>
      </c>
      <c r="C1101" s="25">
        <f t="shared" ref="C1101" si="194">C1102</f>
        <v>106500</v>
      </c>
    </row>
    <row r="1102" spans="1:3" ht="18.75" customHeight="1" x14ac:dyDescent="0.2">
      <c r="A1102" s="26">
        <v>631900</v>
      </c>
      <c r="B1102" s="27" t="s">
        <v>123</v>
      </c>
      <c r="C1102" s="28">
        <v>106500</v>
      </c>
    </row>
    <row r="1103" spans="1:3" s="31" customFormat="1" ht="18.75" customHeight="1" x14ac:dyDescent="0.2">
      <c r="A1103" s="23">
        <v>638000</v>
      </c>
      <c r="B1103" s="29" t="s">
        <v>124</v>
      </c>
      <c r="C1103" s="25">
        <f t="shared" ref="C1103" si="195">C1104</f>
        <v>443600</v>
      </c>
    </row>
    <row r="1104" spans="1:3" ht="18.75" customHeight="1" x14ac:dyDescent="0.2">
      <c r="A1104" s="26">
        <v>638100</v>
      </c>
      <c r="B1104" s="27" t="s">
        <v>125</v>
      </c>
      <c r="C1104" s="28">
        <v>443600</v>
      </c>
    </row>
    <row r="1105" spans="1:3" s="21" customFormat="1" ht="18.75" customHeight="1" x14ac:dyDescent="0.2">
      <c r="A1105" s="5"/>
      <c r="B1105" s="32" t="s">
        <v>15</v>
      </c>
      <c r="C1105" s="33">
        <f>C1084+C1100</f>
        <v>38313000</v>
      </c>
    </row>
    <row r="1106" spans="1:3" s="21" customFormat="1" ht="18.75" customHeight="1" x14ac:dyDescent="0.2">
      <c r="A1106" s="34"/>
      <c r="B1106" s="20"/>
      <c r="C1106" s="36"/>
    </row>
    <row r="1107" spans="1:3" s="21" customFormat="1" ht="18.75" customHeight="1" x14ac:dyDescent="0.2">
      <c r="A1107" s="16"/>
      <c r="B1107" s="13"/>
      <c r="C1107" s="36"/>
    </row>
    <row r="1108" spans="1:3" s="21" customFormat="1" ht="18.75" customHeight="1" x14ac:dyDescent="0.2">
      <c r="A1108" s="19" t="s">
        <v>424</v>
      </c>
      <c r="B1108" s="37"/>
      <c r="C1108" s="36"/>
    </row>
    <row r="1109" spans="1:3" s="21" customFormat="1" ht="18.75" customHeight="1" x14ac:dyDescent="0.2">
      <c r="A1109" s="19" t="s">
        <v>28</v>
      </c>
      <c r="B1109" s="37"/>
      <c r="C1109" s="36"/>
    </row>
    <row r="1110" spans="1:3" s="21" customFormat="1" ht="18.75" customHeight="1" x14ac:dyDescent="0.2">
      <c r="A1110" s="19" t="s">
        <v>169</v>
      </c>
      <c r="B1110" s="37"/>
      <c r="C1110" s="36"/>
    </row>
    <row r="1111" spans="1:3" s="21" customFormat="1" ht="18.75" customHeight="1" x14ac:dyDescent="0.2">
      <c r="A1111" s="19" t="s">
        <v>425</v>
      </c>
      <c r="B1111" s="37"/>
      <c r="C1111" s="36"/>
    </row>
    <row r="1112" spans="1:3" s="21" customFormat="1" ht="18.75" customHeight="1" x14ac:dyDescent="0.2">
      <c r="A1112" s="19"/>
      <c r="B1112" s="16"/>
      <c r="C1112" s="22"/>
    </row>
    <row r="1113" spans="1:3" ht="18.75" customHeight="1" x14ac:dyDescent="0.2">
      <c r="A1113" s="23">
        <v>410000</v>
      </c>
      <c r="B1113" s="24" t="s">
        <v>85</v>
      </c>
      <c r="C1113" s="25">
        <f t="shared" ref="C1113" si="196">C1114+C1119</f>
        <v>27705300</v>
      </c>
    </row>
    <row r="1114" spans="1:3" ht="18.75" customHeight="1" x14ac:dyDescent="0.2">
      <c r="A1114" s="23">
        <v>411000</v>
      </c>
      <c r="B1114" s="24" t="s">
        <v>322</v>
      </c>
      <c r="C1114" s="25">
        <f t="shared" ref="C1114" si="197">SUM(C1115:C1118)</f>
        <v>24951100</v>
      </c>
    </row>
    <row r="1115" spans="1:3" ht="18.75" customHeight="1" x14ac:dyDescent="0.2">
      <c r="A1115" s="26">
        <v>411100</v>
      </c>
      <c r="B1115" s="27" t="s">
        <v>86</v>
      </c>
      <c r="C1115" s="28">
        <v>24024500</v>
      </c>
    </row>
    <row r="1116" spans="1:3" ht="18.75" customHeight="1" x14ac:dyDescent="0.2">
      <c r="A1116" s="26">
        <v>411200</v>
      </c>
      <c r="B1116" s="27" t="s">
        <v>364</v>
      </c>
      <c r="C1116" s="28">
        <v>406600</v>
      </c>
    </row>
    <row r="1117" spans="1:3" ht="18.75" customHeight="1" x14ac:dyDescent="0.2">
      <c r="A1117" s="26">
        <v>411300</v>
      </c>
      <c r="B1117" s="27" t="s">
        <v>87</v>
      </c>
      <c r="C1117" s="28">
        <v>500000</v>
      </c>
    </row>
    <row r="1118" spans="1:3" ht="18.75" customHeight="1" x14ac:dyDescent="0.2">
      <c r="A1118" s="26">
        <v>411400</v>
      </c>
      <c r="B1118" s="27" t="s">
        <v>88</v>
      </c>
      <c r="C1118" s="28">
        <v>20000</v>
      </c>
    </row>
    <row r="1119" spans="1:3" ht="18.75" customHeight="1" x14ac:dyDescent="0.2">
      <c r="A1119" s="23">
        <v>412000</v>
      </c>
      <c r="B1119" s="29" t="s">
        <v>365</v>
      </c>
      <c r="C1119" s="25">
        <f>SUM(C1120:C1127)</f>
        <v>2754200</v>
      </c>
    </row>
    <row r="1120" spans="1:3" ht="18.75" customHeight="1" x14ac:dyDescent="0.2">
      <c r="A1120" s="38">
        <v>412100</v>
      </c>
      <c r="B1120" s="27" t="s">
        <v>89</v>
      </c>
      <c r="C1120" s="28">
        <v>1000</v>
      </c>
    </row>
    <row r="1121" spans="1:3" ht="18.75" customHeight="1" x14ac:dyDescent="0.2">
      <c r="A1121" s="26">
        <v>412200</v>
      </c>
      <c r="B1121" s="27" t="s">
        <v>366</v>
      </c>
      <c r="C1121" s="28">
        <v>390000</v>
      </c>
    </row>
    <row r="1122" spans="1:3" ht="18.75" customHeight="1" x14ac:dyDescent="0.2">
      <c r="A1122" s="26">
        <v>412300</v>
      </c>
      <c r="B1122" s="27" t="s">
        <v>90</v>
      </c>
      <c r="C1122" s="28">
        <v>37000</v>
      </c>
    </row>
    <row r="1123" spans="1:3" ht="18.75" customHeight="1" x14ac:dyDescent="0.2">
      <c r="A1123" s="26">
        <v>412400</v>
      </c>
      <c r="B1123" s="27" t="s">
        <v>91</v>
      </c>
      <c r="C1123" s="28">
        <v>5500</v>
      </c>
    </row>
    <row r="1124" spans="1:3" ht="18.75" customHeight="1" x14ac:dyDescent="0.2">
      <c r="A1124" s="26">
        <v>412500</v>
      </c>
      <c r="B1124" s="27" t="s">
        <v>92</v>
      </c>
      <c r="C1124" s="28">
        <v>22200</v>
      </c>
    </row>
    <row r="1125" spans="1:3" ht="18.75" customHeight="1" x14ac:dyDescent="0.2">
      <c r="A1125" s="26">
        <v>412600</v>
      </c>
      <c r="B1125" s="27" t="s">
        <v>367</v>
      </c>
      <c r="C1125" s="28">
        <v>23400</v>
      </c>
    </row>
    <row r="1126" spans="1:3" ht="18.75" customHeight="1" x14ac:dyDescent="0.2">
      <c r="A1126" s="26">
        <v>412700</v>
      </c>
      <c r="B1126" s="27" t="s">
        <v>323</v>
      </c>
      <c r="C1126" s="28">
        <v>35100</v>
      </c>
    </row>
    <row r="1127" spans="1:3" ht="18.75" customHeight="1" x14ac:dyDescent="0.2">
      <c r="A1127" s="26">
        <v>412900</v>
      </c>
      <c r="B1127" s="30" t="s">
        <v>93</v>
      </c>
      <c r="C1127" s="28">
        <v>2240000</v>
      </c>
    </row>
    <row r="1128" spans="1:3" ht="18.75" customHeight="1" x14ac:dyDescent="0.2">
      <c r="A1128" s="23">
        <v>480000</v>
      </c>
      <c r="B1128" s="29" t="s">
        <v>139</v>
      </c>
      <c r="C1128" s="25">
        <f t="shared" ref="C1128:C1129" si="198">C1129</f>
        <v>885000</v>
      </c>
    </row>
    <row r="1129" spans="1:3" ht="18.75" customHeight="1" x14ac:dyDescent="0.2">
      <c r="A1129" s="23">
        <v>488000</v>
      </c>
      <c r="B1129" s="29" t="s">
        <v>140</v>
      </c>
      <c r="C1129" s="25">
        <f t="shared" si="198"/>
        <v>885000</v>
      </c>
    </row>
    <row r="1130" spans="1:3" ht="18.75" customHeight="1" x14ac:dyDescent="0.2">
      <c r="A1130" s="26">
        <v>488100</v>
      </c>
      <c r="B1130" s="27" t="s">
        <v>334</v>
      </c>
      <c r="C1130" s="28">
        <v>885000</v>
      </c>
    </row>
    <row r="1131" spans="1:3" s="31" customFormat="1" ht="18.75" customHeight="1" x14ac:dyDescent="0.2">
      <c r="A1131" s="23">
        <v>630000</v>
      </c>
      <c r="B1131" s="29" t="s">
        <v>121</v>
      </c>
      <c r="C1131" s="25">
        <f t="shared" ref="C1131" si="199">C1132+C1134</f>
        <v>583300</v>
      </c>
    </row>
    <row r="1132" spans="1:3" s="31" customFormat="1" ht="18.75" customHeight="1" x14ac:dyDescent="0.2">
      <c r="A1132" s="23">
        <v>631000</v>
      </c>
      <c r="B1132" s="29" t="s">
        <v>122</v>
      </c>
      <c r="C1132" s="25">
        <f t="shared" ref="C1132" si="200">C1133</f>
        <v>183300</v>
      </c>
    </row>
    <row r="1133" spans="1:3" ht="18.75" customHeight="1" x14ac:dyDescent="0.2">
      <c r="A1133" s="26">
        <v>631900</v>
      </c>
      <c r="B1133" s="27" t="s">
        <v>123</v>
      </c>
      <c r="C1133" s="28">
        <v>183300</v>
      </c>
    </row>
    <row r="1134" spans="1:3" s="31" customFormat="1" ht="18.75" customHeight="1" x14ac:dyDescent="0.2">
      <c r="A1134" s="23">
        <v>638000</v>
      </c>
      <c r="B1134" s="29" t="s">
        <v>124</v>
      </c>
      <c r="C1134" s="25">
        <f t="shared" ref="C1134" si="201">C1135</f>
        <v>400000</v>
      </c>
    </row>
    <row r="1135" spans="1:3" ht="18.75" customHeight="1" x14ac:dyDescent="0.2">
      <c r="A1135" s="26">
        <v>638100</v>
      </c>
      <c r="B1135" s="27" t="s">
        <v>125</v>
      </c>
      <c r="C1135" s="28">
        <v>400000</v>
      </c>
    </row>
    <row r="1136" spans="1:3" s="21" customFormat="1" ht="18.75" customHeight="1" x14ac:dyDescent="0.2">
      <c r="A1136" s="5"/>
      <c r="B1136" s="32" t="s">
        <v>15</v>
      </c>
      <c r="C1136" s="33">
        <f>C1113+C1128+C1131</f>
        <v>29173600</v>
      </c>
    </row>
    <row r="1137" spans="1:3" s="21" customFormat="1" ht="18.75" customHeight="1" x14ac:dyDescent="0.2">
      <c r="A1137" s="34"/>
      <c r="B1137" s="13"/>
      <c r="C1137" s="22"/>
    </row>
    <row r="1138" spans="1:3" s="21" customFormat="1" ht="18.75" customHeight="1" x14ac:dyDescent="0.2">
      <c r="A1138" s="16"/>
      <c r="B1138" s="13"/>
      <c r="C1138" s="36"/>
    </row>
    <row r="1139" spans="1:3" s="21" customFormat="1" ht="18.75" customHeight="1" x14ac:dyDescent="0.2">
      <c r="A1139" s="19" t="s">
        <v>426</v>
      </c>
      <c r="B1139" s="37"/>
      <c r="C1139" s="36"/>
    </row>
    <row r="1140" spans="1:3" s="21" customFormat="1" ht="18.75" customHeight="1" x14ac:dyDescent="0.2">
      <c r="A1140" s="19" t="s">
        <v>28</v>
      </c>
      <c r="B1140" s="37"/>
      <c r="C1140" s="36"/>
    </row>
    <row r="1141" spans="1:3" s="21" customFormat="1" ht="18.75" customHeight="1" x14ac:dyDescent="0.2">
      <c r="A1141" s="19" t="s">
        <v>170</v>
      </c>
      <c r="B1141" s="37"/>
      <c r="C1141" s="36"/>
    </row>
    <row r="1142" spans="1:3" s="21" customFormat="1" ht="18.75" customHeight="1" x14ac:dyDescent="0.2">
      <c r="A1142" s="19" t="s">
        <v>363</v>
      </c>
      <c r="B1142" s="37"/>
      <c r="C1142" s="36"/>
    </row>
    <row r="1143" spans="1:3" s="21" customFormat="1" ht="18.75" customHeight="1" x14ac:dyDescent="0.2">
      <c r="A1143" s="19"/>
      <c r="B1143" s="16"/>
      <c r="C1143" s="22"/>
    </row>
    <row r="1144" spans="1:3" ht="18.75" customHeight="1" x14ac:dyDescent="0.2">
      <c r="A1144" s="23">
        <v>410000</v>
      </c>
      <c r="B1144" s="24" t="s">
        <v>85</v>
      </c>
      <c r="C1144" s="25">
        <f t="shared" ref="C1144" si="202">C1145</f>
        <v>430000</v>
      </c>
    </row>
    <row r="1145" spans="1:3" ht="18.75" customHeight="1" x14ac:dyDescent="0.2">
      <c r="A1145" s="23">
        <v>411000</v>
      </c>
      <c r="B1145" s="24" t="s">
        <v>322</v>
      </c>
      <c r="C1145" s="25">
        <f t="shared" ref="C1145" si="203">SUM(C1146:C1147)</f>
        <v>430000</v>
      </c>
    </row>
    <row r="1146" spans="1:3" ht="18.75" customHeight="1" x14ac:dyDescent="0.2">
      <c r="A1146" s="26">
        <v>411100</v>
      </c>
      <c r="B1146" s="27" t="s">
        <v>86</v>
      </c>
      <c r="C1146" s="28">
        <v>423900</v>
      </c>
    </row>
    <row r="1147" spans="1:3" ht="18.75" customHeight="1" x14ac:dyDescent="0.2">
      <c r="A1147" s="26">
        <v>411300</v>
      </c>
      <c r="B1147" s="27" t="s">
        <v>87</v>
      </c>
      <c r="C1147" s="28">
        <v>6100</v>
      </c>
    </row>
    <row r="1148" spans="1:3" s="31" customFormat="1" ht="18.75" customHeight="1" x14ac:dyDescent="0.2">
      <c r="A1148" s="23">
        <v>630000</v>
      </c>
      <c r="B1148" s="29" t="s">
        <v>121</v>
      </c>
      <c r="C1148" s="25">
        <f t="shared" ref="C1148:C1149" si="204">C1149</f>
        <v>9900</v>
      </c>
    </row>
    <row r="1149" spans="1:3" s="31" customFormat="1" ht="18.75" customHeight="1" x14ac:dyDescent="0.2">
      <c r="A1149" s="23">
        <v>638000</v>
      </c>
      <c r="B1149" s="29" t="s">
        <v>124</v>
      </c>
      <c r="C1149" s="25">
        <f t="shared" si="204"/>
        <v>9900</v>
      </c>
    </row>
    <row r="1150" spans="1:3" ht="18.75" customHeight="1" x14ac:dyDescent="0.2">
      <c r="A1150" s="26">
        <v>638100</v>
      </c>
      <c r="B1150" s="27" t="s">
        <v>125</v>
      </c>
      <c r="C1150" s="28">
        <v>9900</v>
      </c>
    </row>
    <row r="1151" spans="1:3" s="21" customFormat="1" ht="18.75" customHeight="1" x14ac:dyDescent="0.2">
      <c r="A1151" s="5"/>
      <c r="B1151" s="32" t="s">
        <v>15</v>
      </c>
      <c r="C1151" s="33">
        <f t="shared" ref="C1151" si="205">C1144+C1148</f>
        <v>439900</v>
      </c>
    </row>
    <row r="1152" spans="1:3" s="21" customFormat="1" ht="18.75" customHeight="1" x14ac:dyDescent="0.2">
      <c r="A1152" s="34"/>
      <c r="B1152" s="20"/>
      <c r="C1152" s="36"/>
    </row>
    <row r="1153" spans="1:3" s="21" customFormat="1" ht="18.75" customHeight="1" x14ac:dyDescent="0.2">
      <c r="A1153" s="16"/>
      <c r="B1153" s="13"/>
      <c r="C1153" s="36"/>
    </row>
    <row r="1154" spans="1:3" s="21" customFormat="1" ht="18.75" customHeight="1" x14ac:dyDescent="0.2">
      <c r="A1154" s="19" t="s">
        <v>427</v>
      </c>
      <c r="B1154" s="37"/>
      <c r="C1154" s="36"/>
    </row>
    <row r="1155" spans="1:3" s="21" customFormat="1" ht="18.75" customHeight="1" x14ac:dyDescent="0.2">
      <c r="A1155" s="19" t="s">
        <v>28</v>
      </c>
      <c r="B1155" s="37"/>
      <c r="C1155" s="36"/>
    </row>
    <row r="1156" spans="1:3" s="21" customFormat="1" ht="18.75" customHeight="1" x14ac:dyDescent="0.2">
      <c r="A1156" s="19" t="s">
        <v>171</v>
      </c>
      <c r="B1156" s="37"/>
      <c r="C1156" s="36"/>
    </row>
    <row r="1157" spans="1:3" s="21" customFormat="1" ht="18.75" customHeight="1" x14ac:dyDescent="0.2">
      <c r="A1157" s="19" t="s">
        <v>363</v>
      </c>
      <c r="B1157" s="37"/>
      <c r="C1157" s="36"/>
    </row>
    <row r="1158" spans="1:3" s="21" customFormat="1" ht="18.75" customHeight="1" x14ac:dyDescent="0.2">
      <c r="A1158" s="19"/>
      <c r="B1158" s="16"/>
      <c r="C1158" s="22"/>
    </row>
    <row r="1159" spans="1:3" ht="18.75" customHeight="1" x14ac:dyDescent="0.2">
      <c r="A1159" s="23">
        <v>410000</v>
      </c>
      <c r="B1159" s="24" t="s">
        <v>85</v>
      </c>
      <c r="C1159" s="25">
        <f t="shared" ref="C1159" si="206">C1160+C1163</f>
        <v>357300</v>
      </c>
    </row>
    <row r="1160" spans="1:3" ht="18.75" customHeight="1" x14ac:dyDescent="0.2">
      <c r="A1160" s="23">
        <v>411000</v>
      </c>
      <c r="B1160" s="24" t="s">
        <v>322</v>
      </c>
      <c r="C1160" s="25">
        <f>SUM(C1161:C1162)</f>
        <v>274000</v>
      </c>
    </row>
    <row r="1161" spans="1:3" ht="18.75" customHeight="1" x14ac:dyDescent="0.2">
      <c r="A1161" s="26">
        <v>411100</v>
      </c>
      <c r="B1161" s="27" t="s">
        <v>86</v>
      </c>
      <c r="C1161" s="28">
        <v>272000</v>
      </c>
    </row>
    <row r="1162" spans="1:3" ht="18.75" customHeight="1" x14ac:dyDescent="0.2">
      <c r="A1162" s="26">
        <v>411200</v>
      </c>
      <c r="B1162" s="27" t="s">
        <v>364</v>
      </c>
      <c r="C1162" s="28">
        <v>2000</v>
      </c>
    </row>
    <row r="1163" spans="1:3" ht="18.75" customHeight="1" x14ac:dyDescent="0.2">
      <c r="A1163" s="23">
        <v>412000</v>
      </c>
      <c r="B1163" s="29" t="s">
        <v>365</v>
      </c>
      <c r="C1163" s="25">
        <f>SUM(C1164:C1169)</f>
        <v>83300</v>
      </c>
    </row>
    <row r="1164" spans="1:3" ht="18.75" customHeight="1" x14ac:dyDescent="0.2">
      <c r="A1164" s="26">
        <v>412200</v>
      </c>
      <c r="B1164" s="27" t="s">
        <v>366</v>
      </c>
      <c r="C1164" s="28">
        <v>12700</v>
      </c>
    </row>
    <row r="1165" spans="1:3" ht="18.75" customHeight="1" x14ac:dyDescent="0.2">
      <c r="A1165" s="26">
        <v>412300</v>
      </c>
      <c r="B1165" s="27" t="s">
        <v>90</v>
      </c>
      <c r="C1165" s="28">
        <v>1200</v>
      </c>
    </row>
    <row r="1166" spans="1:3" ht="18.75" customHeight="1" x14ac:dyDescent="0.2">
      <c r="A1166" s="26">
        <v>412500</v>
      </c>
      <c r="B1166" s="27" t="s">
        <v>92</v>
      </c>
      <c r="C1166" s="28">
        <v>2200</v>
      </c>
    </row>
    <row r="1167" spans="1:3" ht="18.75" customHeight="1" x14ac:dyDescent="0.2">
      <c r="A1167" s="26">
        <v>412600</v>
      </c>
      <c r="B1167" s="27" t="s">
        <v>367</v>
      </c>
      <c r="C1167" s="28">
        <v>5000</v>
      </c>
    </row>
    <row r="1168" spans="1:3" ht="18.75" customHeight="1" x14ac:dyDescent="0.2">
      <c r="A1168" s="26">
        <v>412700</v>
      </c>
      <c r="B1168" s="27" t="s">
        <v>323</v>
      </c>
      <c r="C1168" s="28">
        <v>2200</v>
      </c>
    </row>
    <row r="1169" spans="1:3" ht="18.75" customHeight="1" x14ac:dyDescent="0.2">
      <c r="A1169" s="26">
        <v>412900</v>
      </c>
      <c r="B1169" s="30" t="s">
        <v>93</v>
      </c>
      <c r="C1169" s="28">
        <v>60000</v>
      </c>
    </row>
    <row r="1170" spans="1:3" s="21" customFormat="1" ht="18.75" customHeight="1" x14ac:dyDescent="0.2">
      <c r="A1170" s="5"/>
      <c r="B1170" s="32" t="s">
        <v>15</v>
      </c>
      <c r="C1170" s="33">
        <f>C1159</f>
        <v>357300</v>
      </c>
    </row>
    <row r="1171" spans="1:3" s="21" customFormat="1" ht="18.75" customHeight="1" x14ac:dyDescent="0.2">
      <c r="A1171" s="34"/>
      <c r="B1171" s="20"/>
      <c r="C1171" s="36"/>
    </row>
    <row r="1172" spans="1:3" s="21" customFormat="1" ht="18.75" customHeight="1" x14ac:dyDescent="0.2">
      <c r="A1172" s="16"/>
      <c r="B1172" s="13"/>
      <c r="C1172" s="36"/>
    </row>
    <row r="1173" spans="1:3" s="21" customFormat="1" ht="18.75" customHeight="1" x14ac:dyDescent="0.2">
      <c r="A1173" s="19" t="s">
        <v>428</v>
      </c>
      <c r="B1173" s="37"/>
      <c r="C1173" s="36"/>
    </row>
    <row r="1174" spans="1:3" s="21" customFormat="1" ht="18.75" customHeight="1" x14ac:dyDescent="0.2">
      <c r="A1174" s="19" t="s">
        <v>28</v>
      </c>
      <c r="B1174" s="37"/>
      <c r="C1174" s="36"/>
    </row>
    <row r="1175" spans="1:3" s="21" customFormat="1" ht="18.75" customHeight="1" x14ac:dyDescent="0.2">
      <c r="A1175" s="19" t="s">
        <v>172</v>
      </c>
      <c r="B1175" s="37"/>
      <c r="C1175" s="36"/>
    </row>
    <row r="1176" spans="1:3" s="21" customFormat="1" ht="18.75" customHeight="1" x14ac:dyDescent="0.2">
      <c r="A1176" s="19" t="s">
        <v>429</v>
      </c>
      <c r="B1176" s="37"/>
      <c r="C1176" s="36"/>
    </row>
    <row r="1177" spans="1:3" s="21" customFormat="1" ht="18.75" customHeight="1" x14ac:dyDescent="0.2">
      <c r="A1177" s="19"/>
      <c r="B1177" s="16"/>
      <c r="C1177" s="22"/>
    </row>
    <row r="1178" spans="1:3" ht="18.75" customHeight="1" x14ac:dyDescent="0.2">
      <c r="A1178" s="23">
        <v>410000</v>
      </c>
      <c r="B1178" s="24" t="s">
        <v>85</v>
      </c>
      <c r="C1178" s="25">
        <f t="shared" ref="C1178" si="207">C1179+C1184</f>
        <v>4648700</v>
      </c>
    </row>
    <row r="1179" spans="1:3" ht="18.75" customHeight="1" x14ac:dyDescent="0.2">
      <c r="A1179" s="23">
        <v>411000</v>
      </c>
      <c r="B1179" s="24" t="s">
        <v>322</v>
      </c>
      <c r="C1179" s="25">
        <f t="shared" ref="C1179" si="208">SUM(C1180:C1183)</f>
        <v>4640700</v>
      </c>
    </row>
    <row r="1180" spans="1:3" ht="18.75" customHeight="1" x14ac:dyDescent="0.2">
      <c r="A1180" s="26">
        <v>411100</v>
      </c>
      <c r="B1180" s="27" t="s">
        <v>86</v>
      </c>
      <c r="C1180" s="28">
        <v>4452000</v>
      </c>
    </row>
    <row r="1181" spans="1:3" ht="18.75" customHeight="1" x14ac:dyDescent="0.2">
      <c r="A1181" s="26">
        <v>411200</v>
      </c>
      <c r="B1181" s="27" t="s">
        <v>364</v>
      </c>
      <c r="C1181" s="28">
        <v>67700</v>
      </c>
    </row>
    <row r="1182" spans="1:3" ht="18.75" customHeight="1" x14ac:dyDescent="0.2">
      <c r="A1182" s="26">
        <v>411300</v>
      </c>
      <c r="B1182" s="27" t="s">
        <v>87</v>
      </c>
      <c r="C1182" s="28">
        <v>88000</v>
      </c>
    </row>
    <row r="1183" spans="1:3" ht="18.75" customHeight="1" x14ac:dyDescent="0.2">
      <c r="A1183" s="26">
        <v>411400</v>
      </c>
      <c r="B1183" s="27" t="s">
        <v>88</v>
      </c>
      <c r="C1183" s="28">
        <v>33000</v>
      </c>
    </row>
    <row r="1184" spans="1:3" ht="18.75" customHeight="1" x14ac:dyDescent="0.2">
      <c r="A1184" s="23">
        <v>412000</v>
      </c>
      <c r="B1184" s="29" t="s">
        <v>365</v>
      </c>
      <c r="C1184" s="25">
        <f t="shared" ref="C1184" si="209">SUM(C1185:C1185)</f>
        <v>8000</v>
      </c>
    </row>
    <row r="1185" spans="1:3" ht="18.75" customHeight="1" x14ac:dyDescent="0.2">
      <c r="A1185" s="26">
        <v>412900</v>
      </c>
      <c r="B1185" s="27" t="s">
        <v>114</v>
      </c>
      <c r="C1185" s="28">
        <v>8000</v>
      </c>
    </row>
    <row r="1186" spans="1:3" s="31" customFormat="1" ht="18.75" customHeight="1" x14ac:dyDescent="0.2">
      <c r="A1186" s="23">
        <v>630000</v>
      </c>
      <c r="B1186" s="29" t="s">
        <v>121</v>
      </c>
      <c r="C1186" s="25">
        <f>C1189+C1187</f>
        <v>59500</v>
      </c>
    </row>
    <row r="1187" spans="1:3" s="31" customFormat="1" ht="18.75" customHeight="1" x14ac:dyDescent="0.2">
      <c r="A1187" s="23">
        <v>631000</v>
      </c>
      <c r="B1187" s="29" t="s">
        <v>122</v>
      </c>
      <c r="C1187" s="25">
        <f t="shared" ref="C1187" si="210">C1188</f>
        <v>19500</v>
      </c>
    </row>
    <row r="1188" spans="1:3" ht="18.75" customHeight="1" x14ac:dyDescent="0.2">
      <c r="A1188" s="26">
        <v>631900</v>
      </c>
      <c r="B1188" s="27" t="s">
        <v>123</v>
      </c>
      <c r="C1188" s="28">
        <v>19500</v>
      </c>
    </row>
    <row r="1189" spans="1:3" s="31" customFormat="1" ht="18.75" customHeight="1" x14ac:dyDescent="0.2">
      <c r="A1189" s="23">
        <v>638000</v>
      </c>
      <c r="B1189" s="29" t="s">
        <v>124</v>
      </c>
      <c r="C1189" s="25">
        <f t="shared" ref="C1189" si="211">C1190</f>
        <v>40000</v>
      </c>
    </row>
    <row r="1190" spans="1:3" ht="18.75" customHeight="1" x14ac:dyDescent="0.2">
      <c r="A1190" s="26">
        <v>638100</v>
      </c>
      <c r="B1190" s="27" t="s">
        <v>125</v>
      </c>
      <c r="C1190" s="28">
        <v>40000</v>
      </c>
    </row>
    <row r="1191" spans="1:3" s="21" customFormat="1" ht="18.75" customHeight="1" x14ac:dyDescent="0.2">
      <c r="A1191" s="5"/>
      <c r="B1191" s="32" t="s">
        <v>15</v>
      </c>
      <c r="C1191" s="33">
        <f>C1178+C1186</f>
        <v>4708200</v>
      </c>
    </row>
    <row r="1192" spans="1:3" s="21" customFormat="1" ht="18.75" customHeight="1" x14ac:dyDescent="0.2">
      <c r="A1192" s="34"/>
      <c r="B1192" s="13"/>
      <c r="C1192" s="36"/>
    </row>
    <row r="1193" spans="1:3" s="21" customFormat="1" ht="18.75" customHeight="1" x14ac:dyDescent="0.2">
      <c r="A1193" s="16"/>
      <c r="B1193" s="13"/>
      <c r="C1193" s="36"/>
    </row>
    <row r="1194" spans="1:3" s="21" customFormat="1" ht="18.75" customHeight="1" x14ac:dyDescent="0.2">
      <c r="A1194" s="19" t="s">
        <v>430</v>
      </c>
      <c r="B1194" s="37"/>
      <c r="C1194" s="36"/>
    </row>
    <row r="1195" spans="1:3" s="21" customFormat="1" ht="18.75" customHeight="1" x14ac:dyDescent="0.2">
      <c r="A1195" s="19" t="s">
        <v>28</v>
      </c>
      <c r="B1195" s="37"/>
      <c r="C1195" s="36"/>
    </row>
    <row r="1196" spans="1:3" s="21" customFormat="1" ht="18.75" customHeight="1" x14ac:dyDescent="0.2">
      <c r="A1196" s="19" t="s">
        <v>173</v>
      </c>
      <c r="B1196" s="37"/>
      <c r="C1196" s="36"/>
    </row>
    <row r="1197" spans="1:3" s="21" customFormat="1" ht="18.75" customHeight="1" x14ac:dyDescent="0.2">
      <c r="A1197" s="19" t="s">
        <v>431</v>
      </c>
      <c r="B1197" s="37"/>
      <c r="C1197" s="36"/>
    </row>
    <row r="1198" spans="1:3" s="21" customFormat="1" ht="18.75" customHeight="1" x14ac:dyDescent="0.2">
      <c r="A1198" s="19"/>
      <c r="B1198" s="16"/>
      <c r="C1198" s="22"/>
    </row>
    <row r="1199" spans="1:3" ht="18.75" customHeight="1" x14ac:dyDescent="0.2">
      <c r="A1199" s="23">
        <v>410000</v>
      </c>
      <c r="B1199" s="24" t="s">
        <v>85</v>
      </c>
      <c r="C1199" s="25">
        <f t="shared" ref="C1199" si="212">C1200+C1205</f>
        <v>10000700</v>
      </c>
    </row>
    <row r="1200" spans="1:3" ht="18.75" customHeight="1" x14ac:dyDescent="0.2">
      <c r="A1200" s="23">
        <v>411000</v>
      </c>
      <c r="B1200" s="24" t="s">
        <v>322</v>
      </c>
      <c r="C1200" s="25">
        <f t="shared" ref="C1200" si="213">SUM(C1201:C1204)</f>
        <v>9620600</v>
      </c>
    </row>
    <row r="1201" spans="1:3" ht="18.75" customHeight="1" x14ac:dyDescent="0.2">
      <c r="A1201" s="26">
        <v>411100</v>
      </c>
      <c r="B1201" s="27" t="s">
        <v>86</v>
      </c>
      <c r="C1201" s="28">
        <v>9181800</v>
      </c>
    </row>
    <row r="1202" spans="1:3" ht="18.75" customHeight="1" x14ac:dyDescent="0.2">
      <c r="A1202" s="26">
        <v>411200</v>
      </c>
      <c r="B1202" s="27" t="s">
        <v>364</v>
      </c>
      <c r="C1202" s="28">
        <v>181800</v>
      </c>
    </row>
    <row r="1203" spans="1:3" ht="18.75" customHeight="1" x14ac:dyDescent="0.2">
      <c r="A1203" s="26">
        <v>411300</v>
      </c>
      <c r="B1203" s="27" t="s">
        <v>87</v>
      </c>
      <c r="C1203" s="28">
        <v>200000</v>
      </c>
    </row>
    <row r="1204" spans="1:3" ht="18.75" customHeight="1" x14ac:dyDescent="0.2">
      <c r="A1204" s="26">
        <v>411400</v>
      </c>
      <c r="B1204" s="27" t="s">
        <v>88</v>
      </c>
      <c r="C1204" s="28">
        <v>57000</v>
      </c>
    </row>
    <row r="1205" spans="1:3" ht="18.75" customHeight="1" x14ac:dyDescent="0.2">
      <c r="A1205" s="23">
        <v>412000</v>
      </c>
      <c r="B1205" s="29" t="s">
        <v>365</v>
      </c>
      <c r="C1205" s="25">
        <f>SUM(C1206:C1216)</f>
        <v>380100</v>
      </c>
    </row>
    <row r="1206" spans="1:3" ht="18.75" customHeight="1" x14ac:dyDescent="0.2">
      <c r="A1206" s="26">
        <v>412100</v>
      </c>
      <c r="B1206" s="27" t="s">
        <v>89</v>
      </c>
      <c r="C1206" s="28">
        <v>1500</v>
      </c>
    </row>
    <row r="1207" spans="1:3" ht="18.75" customHeight="1" x14ac:dyDescent="0.2">
      <c r="A1207" s="26">
        <v>412200</v>
      </c>
      <c r="B1207" s="27" t="s">
        <v>366</v>
      </c>
      <c r="C1207" s="28">
        <v>131600</v>
      </c>
    </row>
    <row r="1208" spans="1:3" ht="18.75" customHeight="1" x14ac:dyDescent="0.2">
      <c r="A1208" s="26">
        <v>412300</v>
      </c>
      <c r="B1208" s="27" t="s">
        <v>90</v>
      </c>
      <c r="C1208" s="28">
        <v>51200</v>
      </c>
    </row>
    <row r="1209" spans="1:3" ht="18.75" customHeight="1" x14ac:dyDescent="0.2">
      <c r="A1209" s="26">
        <v>412500</v>
      </c>
      <c r="B1209" s="27" t="s">
        <v>92</v>
      </c>
      <c r="C1209" s="28">
        <v>41800</v>
      </c>
    </row>
    <row r="1210" spans="1:3" ht="18.75" customHeight="1" x14ac:dyDescent="0.2">
      <c r="A1210" s="26">
        <v>412600</v>
      </c>
      <c r="B1210" s="27" t="s">
        <v>367</v>
      </c>
      <c r="C1210" s="28">
        <v>8800</v>
      </c>
    </row>
    <row r="1211" spans="1:3" ht="18.75" customHeight="1" x14ac:dyDescent="0.2">
      <c r="A1211" s="26">
        <v>412700</v>
      </c>
      <c r="B1211" s="27" t="s">
        <v>323</v>
      </c>
      <c r="C1211" s="28">
        <v>24300</v>
      </c>
    </row>
    <row r="1212" spans="1:3" ht="18.75" customHeight="1" x14ac:dyDescent="0.2">
      <c r="A1212" s="26">
        <v>412900</v>
      </c>
      <c r="B1212" s="27" t="s">
        <v>369</v>
      </c>
      <c r="C1212" s="28">
        <v>4000</v>
      </c>
    </row>
    <row r="1213" spans="1:3" ht="18.75" customHeight="1" x14ac:dyDescent="0.2">
      <c r="A1213" s="26">
        <v>412900</v>
      </c>
      <c r="B1213" s="30" t="s">
        <v>93</v>
      </c>
      <c r="C1213" s="28">
        <v>96500</v>
      </c>
    </row>
    <row r="1214" spans="1:3" ht="18.75" customHeight="1" x14ac:dyDescent="0.2">
      <c r="A1214" s="26">
        <v>412900</v>
      </c>
      <c r="B1214" s="30" t="s">
        <v>113</v>
      </c>
      <c r="C1214" s="28">
        <v>600</v>
      </c>
    </row>
    <row r="1215" spans="1:3" ht="18.75" customHeight="1" x14ac:dyDescent="0.2">
      <c r="A1215" s="26">
        <v>412900</v>
      </c>
      <c r="B1215" s="27" t="s">
        <v>114</v>
      </c>
      <c r="C1215" s="28">
        <v>11500</v>
      </c>
    </row>
    <row r="1216" spans="1:3" ht="18.75" customHeight="1" x14ac:dyDescent="0.2">
      <c r="A1216" s="26">
        <v>412900</v>
      </c>
      <c r="B1216" s="27" t="s">
        <v>95</v>
      </c>
      <c r="C1216" s="28">
        <v>8300</v>
      </c>
    </row>
    <row r="1217" spans="1:3" s="31" customFormat="1" ht="18.75" customHeight="1" x14ac:dyDescent="0.2">
      <c r="A1217" s="23">
        <v>630000</v>
      </c>
      <c r="B1217" s="29" t="s">
        <v>121</v>
      </c>
      <c r="C1217" s="25">
        <f t="shared" ref="C1217" si="214">C1218+C1220</f>
        <v>291500</v>
      </c>
    </row>
    <row r="1218" spans="1:3" s="31" customFormat="1" ht="18.75" customHeight="1" x14ac:dyDescent="0.2">
      <c r="A1218" s="23">
        <v>631000</v>
      </c>
      <c r="B1218" s="29" t="s">
        <v>122</v>
      </c>
      <c r="C1218" s="25">
        <f t="shared" ref="C1218" si="215">C1219</f>
        <v>119200</v>
      </c>
    </row>
    <row r="1219" spans="1:3" ht="18.75" customHeight="1" x14ac:dyDescent="0.2">
      <c r="A1219" s="26">
        <v>631900</v>
      </c>
      <c r="B1219" s="27" t="s">
        <v>123</v>
      </c>
      <c r="C1219" s="28">
        <v>119200</v>
      </c>
    </row>
    <row r="1220" spans="1:3" s="31" customFormat="1" ht="18.75" customHeight="1" x14ac:dyDescent="0.2">
      <c r="A1220" s="23">
        <v>638000</v>
      </c>
      <c r="B1220" s="29" t="s">
        <v>124</v>
      </c>
      <c r="C1220" s="25">
        <f t="shared" ref="C1220" si="216">C1221</f>
        <v>172300</v>
      </c>
    </row>
    <row r="1221" spans="1:3" ht="18.75" customHeight="1" x14ac:dyDescent="0.2">
      <c r="A1221" s="26">
        <v>638100</v>
      </c>
      <c r="B1221" s="27" t="s">
        <v>125</v>
      </c>
      <c r="C1221" s="28">
        <v>172300</v>
      </c>
    </row>
    <row r="1222" spans="1:3" s="21" customFormat="1" ht="18.75" customHeight="1" x14ac:dyDescent="0.2">
      <c r="A1222" s="5"/>
      <c r="B1222" s="32" t="s">
        <v>15</v>
      </c>
      <c r="C1222" s="33">
        <f>C1199+C1217</f>
        <v>10292200</v>
      </c>
    </row>
    <row r="1223" spans="1:3" s="21" customFormat="1" ht="18.75" customHeight="1" x14ac:dyDescent="0.2">
      <c r="A1223" s="34"/>
      <c r="B1223" s="13"/>
      <c r="C1223" s="22"/>
    </row>
    <row r="1224" spans="1:3" s="21" customFormat="1" ht="18.75" customHeight="1" x14ac:dyDescent="0.2">
      <c r="A1224" s="16"/>
      <c r="B1224" s="13"/>
      <c r="C1224" s="22"/>
    </row>
    <row r="1225" spans="1:3" s="21" customFormat="1" ht="18.75" customHeight="1" x14ac:dyDescent="0.2">
      <c r="A1225" s="19" t="s">
        <v>432</v>
      </c>
      <c r="B1225" s="37"/>
      <c r="C1225" s="36"/>
    </row>
    <row r="1226" spans="1:3" s="21" customFormat="1" ht="18.75" customHeight="1" x14ac:dyDescent="0.2">
      <c r="A1226" s="19" t="s">
        <v>28</v>
      </c>
      <c r="B1226" s="37"/>
      <c r="C1226" s="36"/>
    </row>
    <row r="1227" spans="1:3" s="21" customFormat="1" ht="18.75" customHeight="1" x14ac:dyDescent="0.2">
      <c r="A1227" s="19" t="s">
        <v>174</v>
      </c>
      <c r="B1227" s="37"/>
      <c r="C1227" s="36"/>
    </row>
    <row r="1228" spans="1:3" s="21" customFormat="1" ht="18.75" customHeight="1" x14ac:dyDescent="0.2">
      <c r="A1228" s="19" t="s">
        <v>363</v>
      </c>
      <c r="B1228" s="37"/>
      <c r="C1228" s="36"/>
    </row>
    <row r="1229" spans="1:3" s="21" customFormat="1" ht="18.75" customHeight="1" x14ac:dyDescent="0.2">
      <c r="A1229" s="19"/>
      <c r="B1229" s="16"/>
      <c r="C1229" s="22"/>
    </row>
    <row r="1230" spans="1:3" ht="18.75" customHeight="1" x14ac:dyDescent="0.2">
      <c r="A1230" s="23">
        <v>410000</v>
      </c>
      <c r="B1230" s="24" t="s">
        <v>85</v>
      </c>
      <c r="C1230" s="25">
        <f t="shared" ref="C1230" si="217">C1231+C1235</f>
        <v>1461400</v>
      </c>
    </row>
    <row r="1231" spans="1:3" ht="18.75" customHeight="1" x14ac:dyDescent="0.2">
      <c r="A1231" s="23">
        <v>411000</v>
      </c>
      <c r="B1231" s="24" t="s">
        <v>322</v>
      </c>
      <c r="C1231" s="25">
        <f t="shared" ref="C1231" si="218">SUM(C1232:C1234)</f>
        <v>301000</v>
      </c>
    </row>
    <row r="1232" spans="1:3" ht="18.75" customHeight="1" x14ac:dyDescent="0.2">
      <c r="A1232" s="26">
        <v>411100</v>
      </c>
      <c r="B1232" s="27" t="s">
        <v>86</v>
      </c>
      <c r="C1232" s="28">
        <v>295700</v>
      </c>
    </row>
    <row r="1233" spans="1:3" ht="18.75" customHeight="1" x14ac:dyDescent="0.2">
      <c r="A1233" s="26">
        <v>411200</v>
      </c>
      <c r="B1233" s="27" t="s">
        <v>364</v>
      </c>
      <c r="C1233" s="28">
        <v>3000</v>
      </c>
    </row>
    <row r="1234" spans="1:3" ht="18.75" customHeight="1" x14ac:dyDescent="0.2">
      <c r="A1234" s="26">
        <v>411400</v>
      </c>
      <c r="B1234" s="27" t="s">
        <v>88</v>
      </c>
      <c r="C1234" s="28">
        <v>2300</v>
      </c>
    </row>
    <row r="1235" spans="1:3" ht="18.75" customHeight="1" x14ac:dyDescent="0.2">
      <c r="A1235" s="23">
        <v>412000</v>
      </c>
      <c r="B1235" s="29" t="s">
        <v>365</v>
      </c>
      <c r="C1235" s="25">
        <f>SUM(C1236:C1242)</f>
        <v>1160400</v>
      </c>
    </row>
    <row r="1236" spans="1:3" ht="18.75" customHeight="1" x14ac:dyDescent="0.2">
      <c r="A1236" s="26">
        <v>412200</v>
      </c>
      <c r="B1236" s="27" t="s">
        <v>366</v>
      </c>
      <c r="C1236" s="28">
        <v>25000</v>
      </c>
    </row>
    <row r="1237" spans="1:3" ht="18.75" customHeight="1" x14ac:dyDescent="0.2">
      <c r="A1237" s="26">
        <v>412300</v>
      </c>
      <c r="B1237" s="27" t="s">
        <v>90</v>
      </c>
      <c r="C1237" s="28">
        <v>20000</v>
      </c>
    </row>
    <row r="1238" spans="1:3" ht="18.75" customHeight="1" x14ac:dyDescent="0.2">
      <c r="A1238" s="26">
        <v>412500</v>
      </c>
      <c r="B1238" s="27" t="s">
        <v>92</v>
      </c>
      <c r="C1238" s="28">
        <v>3000</v>
      </c>
    </row>
    <row r="1239" spans="1:3" ht="18.75" customHeight="1" x14ac:dyDescent="0.2">
      <c r="A1239" s="26">
        <v>412600</v>
      </c>
      <c r="B1239" s="27" t="s">
        <v>367</v>
      </c>
      <c r="C1239" s="28">
        <v>4000</v>
      </c>
    </row>
    <row r="1240" spans="1:3" ht="18.75" customHeight="1" x14ac:dyDescent="0.2">
      <c r="A1240" s="26">
        <v>412700</v>
      </c>
      <c r="B1240" s="27" t="s">
        <v>323</v>
      </c>
      <c r="C1240" s="28">
        <v>8400</v>
      </c>
    </row>
    <row r="1241" spans="1:3" ht="18.75" customHeight="1" x14ac:dyDescent="0.2">
      <c r="A1241" s="26">
        <v>412900</v>
      </c>
      <c r="B1241" s="30" t="s">
        <v>93</v>
      </c>
      <c r="C1241" s="28">
        <v>885000</v>
      </c>
    </row>
    <row r="1242" spans="1:3" ht="18.75" customHeight="1" x14ac:dyDescent="0.2">
      <c r="A1242" s="26">
        <v>412900</v>
      </c>
      <c r="B1242" s="27" t="s">
        <v>95</v>
      </c>
      <c r="C1242" s="28">
        <v>215000</v>
      </c>
    </row>
    <row r="1243" spans="1:3" s="31" customFormat="1" ht="18.75" customHeight="1" x14ac:dyDescent="0.2">
      <c r="A1243" s="23">
        <v>630000</v>
      </c>
      <c r="B1243" s="29" t="s">
        <v>121</v>
      </c>
      <c r="C1243" s="25">
        <f t="shared" ref="C1243:C1244" si="219">C1244</f>
        <v>54200</v>
      </c>
    </row>
    <row r="1244" spans="1:3" s="31" customFormat="1" ht="18.75" customHeight="1" x14ac:dyDescent="0.2">
      <c r="A1244" s="23">
        <v>631000</v>
      </c>
      <c r="B1244" s="29" t="s">
        <v>122</v>
      </c>
      <c r="C1244" s="25">
        <f t="shared" si="219"/>
        <v>54200</v>
      </c>
    </row>
    <row r="1245" spans="1:3" ht="18.75" customHeight="1" x14ac:dyDescent="0.2">
      <c r="A1245" s="26">
        <v>631900</v>
      </c>
      <c r="B1245" s="27" t="s">
        <v>123</v>
      </c>
      <c r="C1245" s="28">
        <v>54200</v>
      </c>
    </row>
    <row r="1246" spans="1:3" s="21" customFormat="1" ht="18.75" customHeight="1" x14ac:dyDescent="0.2">
      <c r="A1246" s="5"/>
      <c r="B1246" s="32" t="s">
        <v>15</v>
      </c>
      <c r="C1246" s="33">
        <f>C1230+C1243</f>
        <v>1515600</v>
      </c>
    </row>
    <row r="1247" spans="1:3" s="21" customFormat="1" ht="18.75" customHeight="1" x14ac:dyDescent="0.2">
      <c r="A1247" s="34"/>
      <c r="B1247" s="13"/>
      <c r="C1247" s="22"/>
    </row>
    <row r="1248" spans="1:3" s="21" customFormat="1" ht="18.75" customHeight="1" x14ac:dyDescent="0.2">
      <c r="A1248" s="16"/>
      <c r="B1248" s="13"/>
      <c r="C1248" s="36"/>
    </row>
    <row r="1249" spans="1:3" s="21" customFormat="1" ht="18.75" customHeight="1" x14ac:dyDescent="0.2">
      <c r="A1249" s="19" t="s">
        <v>433</v>
      </c>
      <c r="B1249" s="37"/>
      <c r="C1249" s="36"/>
    </row>
    <row r="1250" spans="1:3" s="21" customFormat="1" ht="18.75" customHeight="1" x14ac:dyDescent="0.2">
      <c r="A1250" s="19" t="s">
        <v>31</v>
      </c>
      <c r="B1250" s="37"/>
      <c r="C1250" s="36"/>
    </row>
    <row r="1251" spans="1:3" s="21" customFormat="1" ht="18.75" customHeight="1" x14ac:dyDescent="0.2">
      <c r="A1251" s="19" t="s">
        <v>167</v>
      </c>
      <c r="B1251" s="37"/>
      <c r="C1251" s="36"/>
    </row>
    <row r="1252" spans="1:3" s="21" customFormat="1" ht="18.75" customHeight="1" x14ac:dyDescent="0.2">
      <c r="A1252" s="19" t="s">
        <v>363</v>
      </c>
      <c r="B1252" s="37"/>
      <c r="C1252" s="36"/>
    </row>
    <row r="1253" spans="1:3" s="21" customFormat="1" ht="18.75" customHeight="1" x14ac:dyDescent="0.2">
      <c r="A1253" s="19"/>
      <c r="B1253" s="16"/>
      <c r="C1253" s="22"/>
    </row>
    <row r="1254" spans="1:3" ht="18.75" customHeight="1" x14ac:dyDescent="0.2">
      <c r="A1254" s="23">
        <v>410000</v>
      </c>
      <c r="B1254" s="24" t="s">
        <v>85</v>
      </c>
      <c r="C1254" s="25">
        <f>C1255+C1260+C1278+C1276</f>
        <v>7657600</v>
      </c>
    </row>
    <row r="1255" spans="1:3" ht="18.75" customHeight="1" x14ac:dyDescent="0.2">
      <c r="A1255" s="23">
        <v>411000</v>
      </c>
      <c r="B1255" s="24" t="s">
        <v>322</v>
      </c>
      <c r="C1255" s="25">
        <f t="shared" ref="C1255" si="220">SUM(C1256:C1259)</f>
        <v>5432700</v>
      </c>
    </row>
    <row r="1256" spans="1:3" ht="18.75" customHeight="1" x14ac:dyDescent="0.2">
      <c r="A1256" s="26">
        <v>411100</v>
      </c>
      <c r="B1256" s="27" t="s">
        <v>86</v>
      </c>
      <c r="C1256" s="28">
        <v>4963300</v>
      </c>
    </row>
    <row r="1257" spans="1:3" ht="18.75" customHeight="1" x14ac:dyDescent="0.2">
      <c r="A1257" s="26">
        <v>411200</v>
      </c>
      <c r="B1257" s="27" t="s">
        <v>364</v>
      </c>
      <c r="C1257" s="28">
        <v>130000</v>
      </c>
    </row>
    <row r="1258" spans="1:3" ht="18.75" customHeight="1" x14ac:dyDescent="0.2">
      <c r="A1258" s="26">
        <v>411300</v>
      </c>
      <c r="B1258" s="27" t="s">
        <v>87</v>
      </c>
      <c r="C1258" s="28">
        <v>240400</v>
      </c>
    </row>
    <row r="1259" spans="1:3" ht="18.75" customHeight="1" x14ac:dyDescent="0.2">
      <c r="A1259" s="26">
        <v>411400</v>
      </c>
      <c r="B1259" s="27" t="s">
        <v>88</v>
      </c>
      <c r="C1259" s="28">
        <v>99000</v>
      </c>
    </row>
    <row r="1260" spans="1:3" ht="18.75" customHeight="1" x14ac:dyDescent="0.2">
      <c r="A1260" s="23">
        <v>412000</v>
      </c>
      <c r="B1260" s="29" t="s">
        <v>365</v>
      </c>
      <c r="C1260" s="25">
        <f t="shared" ref="C1260" si="221">SUM(C1261:C1275)</f>
        <v>2175900</v>
      </c>
    </row>
    <row r="1261" spans="1:3" ht="18.75" customHeight="1" x14ac:dyDescent="0.2">
      <c r="A1261" s="26">
        <v>412100</v>
      </c>
      <c r="B1261" s="27" t="s">
        <v>89</v>
      </c>
      <c r="C1261" s="28">
        <v>89000</v>
      </c>
    </row>
    <row r="1262" spans="1:3" ht="18.75" customHeight="1" x14ac:dyDescent="0.2">
      <c r="A1262" s="26">
        <v>412200</v>
      </c>
      <c r="B1262" s="27" t="s">
        <v>366</v>
      </c>
      <c r="C1262" s="28">
        <v>58000</v>
      </c>
    </row>
    <row r="1263" spans="1:3" ht="18.75" customHeight="1" x14ac:dyDescent="0.2">
      <c r="A1263" s="26">
        <v>412300</v>
      </c>
      <c r="B1263" s="27" t="s">
        <v>90</v>
      </c>
      <c r="C1263" s="28">
        <v>107900</v>
      </c>
    </row>
    <row r="1264" spans="1:3" ht="18.75" customHeight="1" x14ac:dyDescent="0.2">
      <c r="A1264" s="26">
        <v>412500</v>
      </c>
      <c r="B1264" s="27" t="s">
        <v>92</v>
      </c>
      <c r="C1264" s="28">
        <v>79500</v>
      </c>
    </row>
    <row r="1265" spans="1:3" ht="18.75" customHeight="1" x14ac:dyDescent="0.2">
      <c r="A1265" s="26">
        <v>412600</v>
      </c>
      <c r="B1265" s="27" t="s">
        <v>367</v>
      </c>
      <c r="C1265" s="28">
        <v>147000</v>
      </c>
    </row>
    <row r="1266" spans="1:3" ht="18.75" customHeight="1" x14ac:dyDescent="0.2">
      <c r="A1266" s="26">
        <v>412700</v>
      </c>
      <c r="B1266" s="27" t="s">
        <v>323</v>
      </c>
      <c r="C1266" s="28">
        <v>1106500</v>
      </c>
    </row>
    <row r="1267" spans="1:3" ht="18.75" customHeight="1" x14ac:dyDescent="0.2">
      <c r="A1267" s="26">
        <v>412700</v>
      </c>
      <c r="B1267" s="27" t="s">
        <v>434</v>
      </c>
      <c r="C1267" s="28">
        <v>61000</v>
      </c>
    </row>
    <row r="1268" spans="1:3" ht="18.75" customHeight="1" x14ac:dyDescent="0.2">
      <c r="A1268" s="26">
        <v>412700</v>
      </c>
      <c r="B1268" s="27" t="s">
        <v>175</v>
      </c>
      <c r="C1268" s="28">
        <v>230000</v>
      </c>
    </row>
    <row r="1269" spans="1:3" ht="18.75" customHeight="1" x14ac:dyDescent="0.2">
      <c r="A1269" s="26">
        <v>412700</v>
      </c>
      <c r="B1269" s="27" t="s">
        <v>435</v>
      </c>
      <c r="C1269" s="28">
        <v>70000</v>
      </c>
    </row>
    <row r="1270" spans="1:3" ht="18.75" customHeight="1" x14ac:dyDescent="0.2">
      <c r="A1270" s="26">
        <v>412900</v>
      </c>
      <c r="B1270" s="30" t="s">
        <v>369</v>
      </c>
      <c r="C1270" s="28">
        <v>41000</v>
      </c>
    </row>
    <row r="1271" spans="1:3" ht="18.75" customHeight="1" x14ac:dyDescent="0.2">
      <c r="A1271" s="26">
        <v>412900</v>
      </c>
      <c r="B1271" s="30" t="s">
        <v>93</v>
      </c>
      <c r="C1271" s="28">
        <v>113000</v>
      </c>
    </row>
    <row r="1272" spans="1:3" ht="18.75" customHeight="1" x14ac:dyDescent="0.2">
      <c r="A1272" s="26">
        <v>412900</v>
      </c>
      <c r="B1272" s="30" t="s">
        <v>112</v>
      </c>
      <c r="C1272" s="28">
        <v>28000</v>
      </c>
    </row>
    <row r="1273" spans="1:3" ht="18.75" customHeight="1" x14ac:dyDescent="0.2">
      <c r="A1273" s="26">
        <v>412900</v>
      </c>
      <c r="B1273" s="30" t="s">
        <v>113</v>
      </c>
      <c r="C1273" s="28">
        <v>3000</v>
      </c>
    </row>
    <row r="1274" spans="1:3" ht="18.75" customHeight="1" x14ac:dyDescent="0.2">
      <c r="A1274" s="26">
        <v>412900</v>
      </c>
      <c r="B1274" s="27" t="s">
        <v>114</v>
      </c>
      <c r="C1274" s="28">
        <v>12000</v>
      </c>
    </row>
    <row r="1275" spans="1:3" ht="18.75" customHeight="1" x14ac:dyDescent="0.2">
      <c r="A1275" s="26">
        <v>412900</v>
      </c>
      <c r="B1275" s="27" t="s">
        <v>95</v>
      </c>
      <c r="C1275" s="28">
        <v>30000</v>
      </c>
    </row>
    <row r="1276" spans="1:3" s="31" customFormat="1" ht="18.75" customHeight="1" x14ac:dyDescent="0.2">
      <c r="A1276" s="23">
        <v>415000</v>
      </c>
      <c r="B1276" s="29" t="s">
        <v>21</v>
      </c>
      <c r="C1276" s="25">
        <f>C1277</f>
        <v>29000</v>
      </c>
    </row>
    <row r="1277" spans="1:3" ht="18.75" customHeight="1" x14ac:dyDescent="0.2">
      <c r="A1277" s="26">
        <v>415200</v>
      </c>
      <c r="B1277" s="27" t="s">
        <v>76</v>
      </c>
      <c r="C1277" s="28">
        <v>29000</v>
      </c>
    </row>
    <row r="1278" spans="1:3" s="31" customFormat="1" ht="18.75" customHeight="1" x14ac:dyDescent="0.2">
      <c r="A1278" s="23">
        <v>419000</v>
      </c>
      <c r="B1278" s="29" t="s">
        <v>387</v>
      </c>
      <c r="C1278" s="25">
        <f t="shared" ref="C1278" si="222">C1279</f>
        <v>20000</v>
      </c>
    </row>
    <row r="1279" spans="1:3" ht="18.75" customHeight="1" x14ac:dyDescent="0.2">
      <c r="A1279" s="26">
        <v>419100</v>
      </c>
      <c r="B1279" s="27" t="s">
        <v>387</v>
      </c>
      <c r="C1279" s="28">
        <v>20000</v>
      </c>
    </row>
    <row r="1280" spans="1:3" ht="18.75" customHeight="1" x14ac:dyDescent="0.2">
      <c r="A1280" s="23">
        <v>510000</v>
      </c>
      <c r="B1280" s="29" t="s">
        <v>116</v>
      </c>
      <c r="C1280" s="25">
        <f t="shared" ref="C1280" si="223">C1281+C1286+C1284</f>
        <v>1628300</v>
      </c>
    </row>
    <row r="1281" spans="1:3" ht="18.75" customHeight="1" x14ac:dyDescent="0.2">
      <c r="A1281" s="23">
        <v>511000</v>
      </c>
      <c r="B1281" s="29" t="s">
        <v>117</v>
      </c>
      <c r="C1281" s="25">
        <f t="shared" ref="C1281" si="224">SUM(C1282:C1283)</f>
        <v>1619300</v>
      </c>
    </row>
    <row r="1282" spans="1:3" ht="18.75" customHeight="1" x14ac:dyDescent="0.2">
      <c r="A1282" s="26">
        <v>511300</v>
      </c>
      <c r="B1282" s="27" t="s">
        <v>119</v>
      </c>
      <c r="C1282" s="28">
        <v>354300</v>
      </c>
    </row>
    <row r="1283" spans="1:3" ht="18.75" customHeight="1" x14ac:dyDescent="0.2">
      <c r="A1283" s="26">
        <v>511700</v>
      </c>
      <c r="B1283" s="27" t="s">
        <v>176</v>
      </c>
      <c r="C1283" s="28">
        <v>1265000</v>
      </c>
    </row>
    <row r="1284" spans="1:3" s="31" customFormat="1" ht="18.75" customHeight="1" x14ac:dyDescent="0.2">
      <c r="A1284" s="23">
        <v>513000</v>
      </c>
      <c r="B1284" s="29" t="s">
        <v>142</v>
      </c>
      <c r="C1284" s="25">
        <f t="shared" ref="C1284" si="225">C1285</f>
        <v>0</v>
      </c>
    </row>
    <row r="1285" spans="1:3" ht="18.75" customHeight="1" x14ac:dyDescent="0.2">
      <c r="A1285" s="26">
        <v>513700</v>
      </c>
      <c r="B1285" s="27" t="s">
        <v>144</v>
      </c>
      <c r="C1285" s="28">
        <v>0</v>
      </c>
    </row>
    <row r="1286" spans="1:3" s="31" customFormat="1" ht="18.75" customHeight="1" x14ac:dyDescent="0.2">
      <c r="A1286" s="23">
        <v>516000</v>
      </c>
      <c r="B1286" s="29" t="s">
        <v>120</v>
      </c>
      <c r="C1286" s="25">
        <f t="shared" ref="C1286" si="226">C1287</f>
        <v>9000</v>
      </c>
    </row>
    <row r="1287" spans="1:3" ht="18.75" customHeight="1" x14ac:dyDescent="0.2">
      <c r="A1287" s="26">
        <v>516100</v>
      </c>
      <c r="B1287" s="27" t="s">
        <v>120</v>
      </c>
      <c r="C1287" s="28">
        <v>9000</v>
      </c>
    </row>
    <row r="1288" spans="1:3" s="31" customFormat="1" ht="18.75" customHeight="1" x14ac:dyDescent="0.2">
      <c r="A1288" s="23">
        <v>630000</v>
      </c>
      <c r="B1288" s="29" t="s">
        <v>121</v>
      </c>
      <c r="C1288" s="25">
        <f t="shared" ref="C1288" si="227">C1289+C1292</f>
        <v>184000</v>
      </c>
    </row>
    <row r="1289" spans="1:3" s="31" customFormat="1" ht="18.75" customHeight="1" x14ac:dyDescent="0.2">
      <c r="A1289" s="23">
        <v>631000</v>
      </c>
      <c r="B1289" s="29" t="s">
        <v>122</v>
      </c>
      <c r="C1289" s="25">
        <f t="shared" ref="C1289" si="228">C1290+C1291</f>
        <v>14000</v>
      </c>
    </row>
    <row r="1290" spans="1:3" ht="18.75" customHeight="1" x14ac:dyDescent="0.2">
      <c r="A1290" s="26">
        <v>631100</v>
      </c>
      <c r="B1290" s="27" t="s">
        <v>157</v>
      </c>
      <c r="C1290" s="28">
        <v>2000</v>
      </c>
    </row>
    <row r="1291" spans="1:3" ht="18.75" customHeight="1" x14ac:dyDescent="0.2">
      <c r="A1291" s="26">
        <v>631900</v>
      </c>
      <c r="B1291" s="27" t="s">
        <v>123</v>
      </c>
      <c r="C1291" s="28">
        <v>12000</v>
      </c>
    </row>
    <row r="1292" spans="1:3" s="31" customFormat="1" ht="18.75" customHeight="1" x14ac:dyDescent="0.2">
      <c r="A1292" s="23">
        <v>638000</v>
      </c>
      <c r="B1292" s="29" t="s">
        <v>124</v>
      </c>
      <c r="C1292" s="25">
        <f t="shared" ref="C1292" si="229">C1293</f>
        <v>170000</v>
      </c>
    </row>
    <row r="1293" spans="1:3" ht="18.75" customHeight="1" x14ac:dyDescent="0.2">
      <c r="A1293" s="26">
        <v>638100</v>
      </c>
      <c r="B1293" s="27" t="s">
        <v>125</v>
      </c>
      <c r="C1293" s="28">
        <v>170000</v>
      </c>
    </row>
    <row r="1294" spans="1:3" s="21" customFormat="1" ht="18.75" customHeight="1" x14ac:dyDescent="0.2">
      <c r="A1294" s="39"/>
      <c r="B1294" s="32" t="s">
        <v>15</v>
      </c>
      <c r="C1294" s="33">
        <f>C1254+C1280+C1288</f>
        <v>9469900</v>
      </c>
    </row>
    <row r="1295" spans="1:3" s="21" customFormat="1" ht="18.75" customHeight="1" x14ac:dyDescent="0.2">
      <c r="A1295" s="40"/>
      <c r="B1295" s="13"/>
      <c r="C1295" s="36"/>
    </row>
    <row r="1296" spans="1:3" s="21" customFormat="1" ht="18.75" customHeight="1" x14ac:dyDescent="0.2">
      <c r="A1296" s="16"/>
      <c r="B1296" s="13"/>
      <c r="C1296" s="36"/>
    </row>
    <row r="1297" spans="1:3" s="21" customFormat="1" ht="18.75" customHeight="1" x14ac:dyDescent="0.2">
      <c r="A1297" s="19" t="s">
        <v>436</v>
      </c>
      <c r="B1297" s="37"/>
      <c r="C1297" s="36"/>
    </row>
    <row r="1298" spans="1:3" s="21" customFormat="1" ht="18.75" customHeight="1" x14ac:dyDescent="0.2">
      <c r="A1298" s="19" t="s">
        <v>31</v>
      </c>
      <c r="B1298" s="37"/>
      <c r="C1298" s="36"/>
    </row>
    <row r="1299" spans="1:3" s="21" customFormat="1" ht="18.75" customHeight="1" x14ac:dyDescent="0.2">
      <c r="A1299" s="19" t="s">
        <v>154</v>
      </c>
      <c r="B1299" s="37"/>
      <c r="C1299" s="36"/>
    </row>
    <row r="1300" spans="1:3" s="21" customFormat="1" ht="18.75" customHeight="1" x14ac:dyDescent="0.2">
      <c r="A1300" s="19" t="s">
        <v>437</v>
      </c>
      <c r="B1300" s="37"/>
      <c r="C1300" s="36"/>
    </row>
    <row r="1301" spans="1:3" s="21" customFormat="1" ht="18.75" customHeight="1" x14ac:dyDescent="0.2">
      <c r="A1301" s="19"/>
      <c r="B1301" s="16"/>
      <c r="C1301" s="22"/>
    </row>
    <row r="1302" spans="1:3" ht="18.75" customHeight="1" x14ac:dyDescent="0.2">
      <c r="A1302" s="23">
        <v>410000</v>
      </c>
      <c r="B1302" s="24" t="s">
        <v>85</v>
      </c>
      <c r="C1302" s="25">
        <f t="shared" ref="C1302" si="230">C1303+C1308</f>
        <v>27056200</v>
      </c>
    </row>
    <row r="1303" spans="1:3" ht="18.75" customHeight="1" x14ac:dyDescent="0.2">
      <c r="A1303" s="23">
        <v>411000</v>
      </c>
      <c r="B1303" s="24" t="s">
        <v>322</v>
      </c>
      <c r="C1303" s="25">
        <f t="shared" ref="C1303" si="231">SUM(C1304:C1307)</f>
        <v>21009500</v>
      </c>
    </row>
    <row r="1304" spans="1:3" ht="18.75" customHeight="1" x14ac:dyDescent="0.2">
      <c r="A1304" s="26">
        <v>411100</v>
      </c>
      <c r="B1304" s="27" t="s">
        <v>86</v>
      </c>
      <c r="C1304" s="28">
        <v>19664100</v>
      </c>
    </row>
    <row r="1305" spans="1:3" ht="18.75" customHeight="1" x14ac:dyDescent="0.2">
      <c r="A1305" s="26">
        <v>411200</v>
      </c>
      <c r="B1305" s="27" t="s">
        <v>364</v>
      </c>
      <c r="C1305" s="28">
        <v>425900</v>
      </c>
    </row>
    <row r="1306" spans="1:3" ht="18.75" customHeight="1" x14ac:dyDescent="0.2">
      <c r="A1306" s="26">
        <v>411300</v>
      </c>
      <c r="B1306" s="27" t="s">
        <v>87</v>
      </c>
      <c r="C1306" s="28">
        <v>623000</v>
      </c>
    </row>
    <row r="1307" spans="1:3" ht="18.75" customHeight="1" x14ac:dyDescent="0.2">
      <c r="A1307" s="26">
        <v>411400</v>
      </c>
      <c r="B1307" s="27" t="s">
        <v>88</v>
      </c>
      <c r="C1307" s="28">
        <v>296500</v>
      </c>
    </row>
    <row r="1308" spans="1:3" ht="18.75" customHeight="1" x14ac:dyDescent="0.2">
      <c r="A1308" s="23">
        <v>412000</v>
      </c>
      <c r="B1308" s="29" t="s">
        <v>365</v>
      </c>
      <c r="C1308" s="25">
        <f t="shared" ref="C1308" si="232">SUM(C1309:C1320)</f>
        <v>6046700</v>
      </c>
    </row>
    <row r="1309" spans="1:3" ht="18.75" customHeight="1" x14ac:dyDescent="0.2">
      <c r="A1309" s="26">
        <v>412100</v>
      </c>
      <c r="B1309" s="27" t="s">
        <v>89</v>
      </c>
      <c r="C1309" s="28">
        <v>2900000</v>
      </c>
    </row>
    <row r="1310" spans="1:3" ht="18.75" customHeight="1" x14ac:dyDescent="0.2">
      <c r="A1310" s="26">
        <v>412200</v>
      </c>
      <c r="B1310" s="27" t="s">
        <v>366</v>
      </c>
      <c r="C1310" s="28">
        <v>2394800</v>
      </c>
    </row>
    <row r="1311" spans="1:3" ht="18.75" customHeight="1" x14ac:dyDescent="0.2">
      <c r="A1311" s="26">
        <v>412300</v>
      </c>
      <c r="B1311" s="27" t="s">
        <v>90</v>
      </c>
      <c r="C1311" s="28">
        <v>232800</v>
      </c>
    </row>
    <row r="1312" spans="1:3" ht="18.75" customHeight="1" x14ac:dyDescent="0.2">
      <c r="A1312" s="26">
        <v>412500</v>
      </c>
      <c r="B1312" s="27" t="s">
        <v>92</v>
      </c>
      <c r="C1312" s="28">
        <v>198000</v>
      </c>
    </row>
    <row r="1313" spans="1:3" ht="18.75" customHeight="1" x14ac:dyDescent="0.2">
      <c r="A1313" s="26">
        <v>412600</v>
      </c>
      <c r="B1313" s="27" t="s">
        <v>367</v>
      </c>
      <c r="C1313" s="28">
        <v>114000</v>
      </c>
    </row>
    <row r="1314" spans="1:3" ht="18.75" customHeight="1" x14ac:dyDescent="0.2">
      <c r="A1314" s="26">
        <v>412700</v>
      </c>
      <c r="B1314" s="27" t="s">
        <v>323</v>
      </c>
      <c r="C1314" s="28">
        <v>71700</v>
      </c>
    </row>
    <row r="1315" spans="1:3" ht="18.75" customHeight="1" x14ac:dyDescent="0.2">
      <c r="A1315" s="26">
        <v>412900</v>
      </c>
      <c r="B1315" s="30" t="s">
        <v>369</v>
      </c>
      <c r="C1315" s="28">
        <v>15000</v>
      </c>
    </row>
    <row r="1316" spans="1:3" ht="18.75" customHeight="1" x14ac:dyDescent="0.2">
      <c r="A1316" s="26">
        <v>412900</v>
      </c>
      <c r="B1316" s="30" t="s">
        <v>93</v>
      </c>
      <c r="C1316" s="28">
        <v>42700</v>
      </c>
    </row>
    <row r="1317" spans="1:3" ht="18.75" customHeight="1" x14ac:dyDescent="0.2">
      <c r="A1317" s="26">
        <v>412900</v>
      </c>
      <c r="B1317" s="30" t="s">
        <v>112</v>
      </c>
      <c r="C1317" s="28">
        <v>7000</v>
      </c>
    </row>
    <row r="1318" spans="1:3" ht="18.75" customHeight="1" x14ac:dyDescent="0.2">
      <c r="A1318" s="26">
        <v>412900</v>
      </c>
      <c r="B1318" s="30" t="s">
        <v>113</v>
      </c>
      <c r="C1318" s="28">
        <v>20000</v>
      </c>
    </row>
    <row r="1319" spans="1:3" ht="18.75" customHeight="1" x14ac:dyDescent="0.2">
      <c r="A1319" s="26">
        <v>412900</v>
      </c>
      <c r="B1319" s="30" t="s">
        <v>114</v>
      </c>
      <c r="C1319" s="28">
        <v>43700</v>
      </c>
    </row>
    <row r="1320" spans="1:3" ht="18.75" customHeight="1" x14ac:dyDescent="0.2">
      <c r="A1320" s="26">
        <v>412900</v>
      </c>
      <c r="B1320" s="27" t="s">
        <v>95</v>
      </c>
      <c r="C1320" s="28">
        <v>7000</v>
      </c>
    </row>
    <row r="1321" spans="1:3" s="31" customFormat="1" ht="18.75" customHeight="1" x14ac:dyDescent="0.2">
      <c r="A1321" s="23">
        <v>630000</v>
      </c>
      <c r="B1321" s="29" t="s">
        <v>121</v>
      </c>
      <c r="C1321" s="25">
        <f t="shared" ref="C1321" si="233">C1322+C1324</f>
        <v>486000</v>
      </c>
    </row>
    <row r="1322" spans="1:3" s="31" customFormat="1" ht="18.75" customHeight="1" x14ac:dyDescent="0.2">
      <c r="A1322" s="23">
        <v>631000</v>
      </c>
      <c r="B1322" s="29" t="s">
        <v>122</v>
      </c>
      <c r="C1322" s="25">
        <f t="shared" ref="C1322" si="234">C1323</f>
        <v>137200</v>
      </c>
    </row>
    <row r="1323" spans="1:3" ht="18.75" customHeight="1" x14ac:dyDescent="0.2">
      <c r="A1323" s="26">
        <v>631900</v>
      </c>
      <c r="B1323" s="27" t="s">
        <v>123</v>
      </c>
      <c r="C1323" s="28">
        <v>137200</v>
      </c>
    </row>
    <row r="1324" spans="1:3" s="31" customFormat="1" ht="18.75" customHeight="1" x14ac:dyDescent="0.2">
      <c r="A1324" s="23">
        <v>638000</v>
      </c>
      <c r="B1324" s="29" t="s">
        <v>124</v>
      </c>
      <c r="C1324" s="25">
        <f t="shared" ref="C1324" si="235">C1325</f>
        <v>348800</v>
      </c>
    </row>
    <row r="1325" spans="1:3" ht="18.75" customHeight="1" x14ac:dyDescent="0.2">
      <c r="A1325" s="26">
        <v>638100</v>
      </c>
      <c r="B1325" s="27" t="s">
        <v>125</v>
      </c>
      <c r="C1325" s="28">
        <v>348800</v>
      </c>
    </row>
    <row r="1326" spans="1:3" s="21" customFormat="1" ht="18.75" customHeight="1" x14ac:dyDescent="0.2">
      <c r="A1326" s="5"/>
      <c r="B1326" s="32" t="s">
        <v>15</v>
      </c>
      <c r="C1326" s="33">
        <f t="shared" ref="C1326" si="236">C1302+C1321</f>
        <v>27542200</v>
      </c>
    </row>
    <row r="1327" spans="1:3" s="21" customFormat="1" ht="18.75" customHeight="1" x14ac:dyDescent="0.2">
      <c r="A1327" s="34"/>
      <c r="B1327" s="13"/>
      <c r="C1327" s="22"/>
    </row>
    <row r="1328" spans="1:3" s="21" customFormat="1" ht="18.75" customHeight="1" x14ac:dyDescent="0.2">
      <c r="A1328" s="16"/>
      <c r="B1328" s="13"/>
      <c r="C1328" s="36"/>
    </row>
    <row r="1329" spans="1:3" s="21" customFormat="1" ht="18.75" customHeight="1" x14ac:dyDescent="0.2">
      <c r="A1329" s="19" t="s">
        <v>438</v>
      </c>
      <c r="B1329" s="37"/>
      <c r="C1329" s="36"/>
    </row>
    <row r="1330" spans="1:3" s="21" customFormat="1" ht="18.75" customHeight="1" x14ac:dyDescent="0.2">
      <c r="A1330" s="19" t="s">
        <v>31</v>
      </c>
      <c r="B1330" s="37"/>
      <c r="C1330" s="36"/>
    </row>
    <row r="1331" spans="1:3" s="21" customFormat="1" ht="18.75" customHeight="1" x14ac:dyDescent="0.2">
      <c r="A1331" s="19" t="s">
        <v>158</v>
      </c>
      <c r="B1331" s="37"/>
      <c r="C1331" s="36"/>
    </row>
    <row r="1332" spans="1:3" s="21" customFormat="1" ht="18.75" customHeight="1" x14ac:dyDescent="0.2">
      <c r="A1332" s="19" t="s">
        <v>363</v>
      </c>
      <c r="B1332" s="37"/>
      <c r="C1332" s="36"/>
    </row>
    <row r="1333" spans="1:3" s="21" customFormat="1" ht="18.75" customHeight="1" x14ac:dyDescent="0.2">
      <c r="A1333" s="19"/>
      <c r="B1333" s="16"/>
      <c r="C1333" s="22"/>
    </row>
    <row r="1334" spans="1:3" ht="18.75" customHeight="1" x14ac:dyDescent="0.2">
      <c r="A1334" s="23">
        <v>410000</v>
      </c>
      <c r="B1334" s="24" t="s">
        <v>85</v>
      </c>
      <c r="C1334" s="25">
        <f>C1335+C1340</f>
        <v>500200</v>
      </c>
    </row>
    <row r="1335" spans="1:3" ht="18.75" customHeight="1" x14ac:dyDescent="0.2">
      <c r="A1335" s="23">
        <v>411000</v>
      </c>
      <c r="B1335" s="24" t="s">
        <v>322</v>
      </c>
      <c r="C1335" s="25">
        <f>SUM(C1336:C1339)</f>
        <v>371200</v>
      </c>
    </row>
    <row r="1336" spans="1:3" ht="18.75" customHeight="1" x14ac:dyDescent="0.2">
      <c r="A1336" s="26">
        <v>411100</v>
      </c>
      <c r="B1336" s="27" t="s">
        <v>86</v>
      </c>
      <c r="C1336" s="28">
        <v>341400</v>
      </c>
    </row>
    <row r="1337" spans="1:3" ht="18.75" customHeight="1" x14ac:dyDescent="0.2">
      <c r="A1337" s="26">
        <v>411200</v>
      </c>
      <c r="B1337" s="27" t="s">
        <v>364</v>
      </c>
      <c r="C1337" s="28">
        <v>11500</v>
      </c>
    </row>
    <row r="1338" spans="1:3" ht="18.75" customHeight="1" x14ac:dyDescent="0.2">
      <c r="A1338" s="26">
        <v>411300</v>
      </c>
      <c r="B1338" s="27" t="s">
        <v>87</v>
      </c>
      <c r="C1338" s="28">
        <v>5100</v>
      </c>
    </row>
    <row r="1339" spans="1:3" ht="18.75" customHeight="1" x14ac:dyDescent="0.2">
      <c r="A1339" s="26">
        <v>411400</v>
      </c>
      <c r="B1339" s="27" t="s">
        <v>88</v>
      </c>
      <c r="C1339" s="28">
        <v>13200</v>
      </c>
    </row>
    <row r="1340" spans="1:3" ht="18.75" customHeight="1" x14ac:dyDescent="0.2">
      <c r="A1340" s="23">
        <v>412000</v>
      </c>
      <c r="B1340" s="29" t="s">
        <v>365</v>
      </c>
      <c r="C1340" s="25">
        <f t="shared" ref="C1340" si="237">SUM(C1341:C1352)</f>
        <v>129000</v>
      </c>
    </row>
    <row r="1341" spans="1:3" ht="18.75" customHeight="1" x14ac:dyDescent="0.2">
      <c r="A1341" s="26">
        <v>412100</v>
      </c>
      <c r="B1341" s="27" t="s">
        <v>89</v>
      </c>
      <c r="C1341" s="28">
        <v>83300</v>
      </c>
    </row>
    <row r="1342" spans="1:3" ht="18.75" customHeight="1" x14ac:dyDescent="0.2">
      <c r="A1342" s="26">
        <v>412200</v>
      </c>
      <c r="B1342" s="27" t="s">
        <v>366</v>
      </c>
      <c r="C1342" s="28">
        <v>17100</v>
      </c>
    </row>
    <row r="1343" spans="1:3" ht="18.75" customHeight="1" x14ac:dyDescent="0.2">
      <c r="A1343" s="26">
        <v>412300</v>
      </c>
      <c r="B1343" s="27" t="s">
        <v>90</v>
      </c>
      <c r="C1343" s="28">
        <v>2800</v>
      </c>
    </row>
    <row r="1344" spans="1:3" ht="18.75" customHeight="1" x14ac:dyDescent="0.2">
      <c r="A1344" s="26">
        <v>412500</v>
      </c>
      <c r="B1344" s="27" t="s">
        <v>92</v>
      </c>
      <c r="C1344" s="28">
        <v>5300</v>
      </c>
    </row>
    <row r="1345" spans="1:3" ht="18.75" customHeight="1" x14ac:dyDescent="0.2">
      <c r="A1345" s="26">
        <v>412600</v>
      </c>
      <c r="B1345" s="27" t="s">
        <v>367</v>
      </c>
      <c r="C1345" s="28">
        <v>9500</v>
      </c>
    </row>
    <row r="1346" spans="1:3" ht="18.75" customHeight="1" x14ac:dyDescent="0.2">
      <c r="A1346" s="26">
        <v>412700</v>
      </c>
      <c r="B1346" s="27" t="s">
        <v>323</v>
      </c>
      <c r="C1346" s="28">
        <v>4800</v>
      </c>
    </row>
    <row r="1347" spans="1:3" ht="18.75" customHeight="1" x14ac:dyDescent="0.2">
      <c r="A1347" s="26">
        <v>412900</v>
      </c>
      <c r="B1347" s="30" t="s">
        <v>369</v>
      </c>
      <c r="C1347" s="28">
        <v>1000</v>
      </c>
    </row>
    <row r="1348" spans="1:3" ht="18.75" customHeight="1" x14ac:dyDescent="0.2">
      <c r="A1348" s="26">
        <v>412900</v>
      </c>
      <c r="B1348" s="30" t="s">
        <v>93</v>
      </c>
      <c r="C1348" s="28">
        <v>2000</v>
      </c>
    </row>
    <row r="1349" spans="1:3" ht="18.75" customHeight="1" x14ac:dyDescent="0.2">
      <c r="A1349" s="26">
        <v>412900</v>
      </c>
      <c r="B1349" s="30" t="s">
        <v>112</v>
      </c>
      <c r="C1349" s="28">
        <v>400</v>
      </c>
    </row>
    <row r="1350" spans="1:3" ht="18.75" customHeight="1" x14ac:dyDescent="0.2">
      <c r="A1350" s="26">
        <v>412900</v>
      </c>
      <c r="B1350" s="30" t="s">
        <v>113</v>
      </c>
      <c r="C1350" s="28">
        <v>1300</v>
      </c>
    </row>
    <row r="1351" spans="1:3" ht="18.75" customHeight="1" x14ac:dyDescent="0.2">
      <c r="A1351" s="26">
        <v>412900</v>
      </c>
      <c r="B1351" s="27" t="s">
        <v>114</v>
      </c>
      <c r="C1351" s="28">
        <v>1000</v>
      </c>
    </row>
    <row r="1352" spans="1:3" ht="18.75" customHeight="1" x14ac:dyDescent="0.2">
      <c r="A1352" s="26">
        <v>412900</v>
      </c>
      <c r="B1352" s="27" t="s">
        <v>95</v>
      </c>
      <c r="C1352" s="28">
        <v>500</v>
      </c>
    </row>
    <row r="1353" spans="1:3" ht="18.75" customHeight="1" x14ac:dyDescent="0.2">
      <c r="A1353" s="23">
        <v>510000</v>
      </c>
      <c r="B1353" s="29" t="s">
        <v>116</v>
      </c>
      <c r="C1353" s="25">
        <f t="shared" ref="C1353" si="238">C1358+C1354</f>
        <v>12000</v>
      </c>
    </row>
    <row r="1354" spans="1:3" s="31" customFormat="1" ht="18.75" customHeight="1" x14ac:dyDescent="0.2">
      <c r="A1354" s="23">
        <v>511000</v>
      </c>
      <c r="B1354" s="29" t="s">
        <v>117</v>
      </c>
      <c r="C1354" s="25">
        <f t="shared" ref="C1354" si="239">SUM(C1355:C1357)</f>
        <v>11000</v>
      </c>
    </row>
    <row r="1355" spans="1:3" ht="18.75" customHeight="1" x14ac:dyDescent="0.2">
      <c r="A1355" s="38">
        <v>511200</v>
      </c>
      <c r="B1355" s="27" t="s">
        <v>118</v>
      </c>
      <c r="C1355" s="28">
        <v>1500</v>
      </c>
    </row>
    <row r="1356" spans="1:3" ht="18.75" customHeight="1" x14ac:dyDescent="0.2">
      <c r="A1356" s="26">
        <v>511300</v>
      </c>
      <c r="B1356" s="27" t="s">
        <v>119</v>
      </c>
      <c r="C1356" s="28">
        <v>3500</v>
      </c>
    </row>
    <row r="1357" spans="1:3" ht="18.75" customHeight="1" x14ac:dyDescent="0.2">
      <c r="A1357" s="26">
        <v>511700</v>
      </c>
      <c r="B1357" s="27" t="s">
        <v>176</v>
      </c>
      <c r="C1357" s="28">
        <v>6000</v>
      </c>
    </row>
    <row r="1358" spans="1:3" s="31" customFormat="1" ht="18.75" customHeight="1" x14ac:dyDescent="0.2">
      <c r="A1358" s="23">
        <v>516000</v>
      </c>
      <c r="B1358" s="29" t="s">
        <v>120</v>
      </c>
      <c r="C1358" s="25">
        <f t="shared" ref="C1358" si="240">C1359</f>
        <v>1000</v>
      </c>
    </row>
    <row r="1359" spans="1:3" ht="18.75" customHeight="1" x14ac:dyDescent="0.2">
      <c r="A1359" s="26">
        <v>516100</v>
      </c>
      <c r="B1359" s="27" t="s">
        <v>120</v>
      </c>
      <c r="C1359" s="28">
        <v>1000</v>
      </c>
    </row>
    <row r="1360" spans="1:3" s="31" customFormat="1" ht="18.75" customHeight="1" x14ac:dyDescent="0.2">
      <c r="A1360" s="23">
        <v>630000</v>
      </c>
      <c r="B1360" s="29" t="s">
        <v>121</v>
      </c>
      <c r="C1360" s="25">
        <f t="shared" ref="C1360:C1361" si="241">C1361</f>
        <v>2000</v>
      </c>
    </row>
    <row r="1361" spans="1:3" s="31" customFormat="1" ht="18.75" customHeight="1" x14ac:dyDescent="0.2">
      <c r="A1361" s="23">
        <v>631000</v>
      </c>
      <c r="B1361" s="29" t="s">
        <v>122</v>
      </c>
      <c r="C1361" s="25">
        <f t="shared" si="241"/>
        <v>2000</v>
      </c>
    </row>
    <row r="1362" spans="1:3" ht="18.75" customHeight="1" x14ac:dyDescent="0.2">
      <c r="A1362" s="38">
        <v>631900</v>
      </c>
      <c r="B1362" s="27" t="s">
        <v>123</v>
      </c>
      <c r="C1362" s="28">
        <v>2000</v>
      </c>
    </row>
    <row r="1363" spans="1:3" s="21" customFormat="1" ht="18.75" customHeight="1" x14ac:dyDescent="0.2">
      <c r="A1363" s="39"/>
      <c r="B1363" s="32" t="s">
        <v>15</v>
      </c>
      <c r="C1363" s="33">
        <f t="shared" ref="C1363" si="242">C1334+C1353+C1360</f>
        <v>514200</v>
      </c>
    </row>
    <row r="1364" spans="1:3" s="21" customFormat="1" ht="18.75" customHeight="1" x14ac:dyDescent="0.2">
      <c r="A1364" s="40"/>
      <c r="B1364" s="13"/>
      <c r="C1364" s="22"/>
    </row>
    <row r="1365" spans="1:3" s="21" customFormat="1" ht="18.75" customHeight="1" x14ac:dyDescent="0.2">
      <c r="A1365" s="16"/>
      <c r="B1365" s="13"/>
      <c r="C1365" s="36"/>
    </row>
    <row r="1366" spans="1:3" s="21" customFormat="1" ht="18.75" customHeight="1" x14ac:dyDescent="0.2">
      <c r="A1366" s="19" t="s">
        <v>439</v>
      </c>
      <c r="B1366" s="37"/>
      <c r="C1366" s="36"/>
    </row>
    <row r="1367" spans="1:3" s="21" customFormat="1" ht="18.75" customHeight="1" x14ac:dyDescent="0.2">
      <c r="A1367" s="19" t="s">
        <v>31</v>
      </c>
      <c r="B1367" s="37"/>
      <c r="C1367" s="36"/>
    </row>
    <row r="1368" spans="1:3" s="21" customFormat="1" ht="18.75" customHeight="1" x14ac:dyDescent="0.2">
      <c r="A1368" s="19" t="s">
        <v>160</v>
      </c>
      <c r="B1368" s="37"/>
      <c r="C1368" s="36"/>
    </row>
    <row r="1369" spans="1:3" s="21" customFormat="1" ht="18.75" customHeight="1" x14ac:dyDescent="0.2">
      <c r="A1369" s="19" t="s">
        <v>363</v>
      </c>
      <c r="B1369" s="37"/>
      <c r="C1369" s="36"/>
    </row>
    <row r="1370" spans="1:3" s="21" customFormat="1" ht="18.75" customHeight="1" x14ac:dyDescent="0.2">
      <c r="A1370" s="19"/>
      <c r="B1370" s="16"/>
      <c r="C1370" s="22"/>
    </row>
    <row r="1371" spans="1:3" ht="18.75" customHeight="1" x14ac:dyDescent="0.2">
      <c r="A1371" s="23">
        <v>410000</v>
      </c>
      <c r="B1371" s="24" t="s">
        <v>85</v>
      </c>
      <c r="C1371" s="25">
        <f t="shared" ref="C1371" si="243">C1372+C1377</f>
        <v>4418000</v>
      </c>
    </row>
    <row r="1372" spans="1:3" ht="18.75" customHeight="1" x14ac:dyDescent="0.2">
      <c r="A1372" s="23">
        <v>411000</v>
      </c>
      <c r="B1372" s="24" t="s">
        <v>322</v>
      </c>
      <c r="C1372" s="25">
        <f t="shared" ref="C1372" si="244">SUM(C1373:C1376)</f>
        <v>3470300</v>
      </c>
    </row>
    <row r="1373" spans="1:3" ht="18.75" customHeight="1" x14ac:dyDescent="0.2">
      <c r="A1373" s="26">
        <v>411100</v>
      </c>
      <c r="B1373" s="27" t="s">
        <v>86</v>
      </c>
      <c r="C1373" s="28">
        <v>3275000</v>
      </c>
    </row>
    <row r="1374" spans="1:3" ht="18.75" customHeight="1" x14ac:dyDescent="0.2">
      <c r="A1374" s="26">
        <v>411200</v>
      </c>
      <c r="B1374" s="27" t="s">
        <v>364</v>
      </c>
      <c r="C1374" s="28">
        <v>108600</v>
      </c>
    </row>
    <row r="1375" spans="1:3" ht="18.75" customHeight="1" x14ac:dyDescent="0.2">
      <c r="A1375" s="26">
        <v>411300</v>
      </c>
      <c r="B1375" s="27" t="s">
        <v>87</v>
      </c>
      <c r="C1375" s="28">
        <v>50500</v>
      </c>
    </row>
    <row r="1376" spans="1:3" ht="18.75" customHeight="1" x14ac:dyDescent="0.2">
      <c r="A1376" s="26">
        <v>411400</v>
      </c>
      <c r="B1376" s="27" t="s">
        <v>88</v>
      </c>
      <c r="C1376" s="28">
        <v>36200</v>
      </c>
    </row>
    <row r="1377" spans="1:3" ht="18.75" customHeight="1" x14ac:dyDescent="0.2">
      <c r="A1377" s="23">
        <v>412000</v>
      </c>
      <c r="B1377" s="29" t="s">
        <v>365</v>
      </c>
      <c r="C1377" s="25">
        <f t="shared" ref="C1377" si="245">SUM(C1378:C1389)</f>
        <v>947700</v>
      </c>
    </row>
    <row r="1378" spans="1:3" ht="18.75" customHeight="1" x14ac:dyDescent="0.2">
      <c r="A1378" s="26">
        <v>412100</v>
      </c>
      <c r="B1378" s="27" t="s">
        <v>89</v>
      </c>
      <c r="C1378" s="28">
        <v>25000</v>
      </c>
    </row>
    <row r="1379" spans="1:3" ht="18.75" customHeight="1" x14ac:dyDescent="0.2">
      <c r="A1379" s="26">
        <v>412200</v>
      </c>
      <c r="B1379" s="27" t="s">
        <v>366</v>
      </c>
      <c r="C1379" s="28">
        <v>258700</v>
      </c>
    </row>
    <row r="1380" spans="1:3" ht="18.75" customHeight="1" x14ac:dyDescent="0.2">
      <c r="A1380" s="26">
        <v>412300</v>
      </c>
      <c r="B1380" s="27" t="s">
        <v>90</v>
      </c>
      <c r="C1380" s="28">
        <v>24500</v>
      </c>
    </row>
    <row r="1381" spans="1:3" ht="18.75" customHeight="1" x14ac:dyDescent="0.2">
      <c r="A1381" s="26">
        <v>412500</v>
      </c>
      <c r="B1381" s="27" t="s">
        <v>92</v>
      </c>
      <c r="C1381" s="28">
        <v>23400</v>
      </c>
    </row>
    <row r="1382" spans="1:3" ht="18.75" customHeight="1" x14ac:dyDescent="0.2">
      <c r="A1382" s="26">
        <v>412600</v>
      </c>
      <c r="B1382" s="27" t="s">
        <v>367</v>
      </c>
      <c r="C1382" s="28">
        <v>52500</v>
      </c>
    </row>
    <row r="1383" spans="1:3" ht="18.75" customHeight="1" x14ac:dyDescent="0.2">
      <c r="A1383" s="26">
        <v>412700</v>
      </c>
      <c r="B1383" s="27" t="s">
        <v>323</v>
      </c>
      <c r="C1383" s="28">
        <v>114500</v>
      </c>
    </row>
    <row r="1384" spans="1:3" ht="18.75" customHeight="1" x14ac:dyDescent="0.2">
      <c r="A1384" s="26">
        <v>412900</v>
      </c>
      <c r="B1384" s="30" t="s">
        <v>369</v>
      </c>
      <c r="C1384" s="28">
        <v>4500</v>
      </c>
    </row>
    <row r="1385" spans="1:3" ht="18.75" customHeight="1" x14ac:dyDescent="0.2">
      <c r="A1385" s="26">
        <v>412900</v>
      </c>
      <c r="B1385" s="30" t="s">
        <v>93</v>
      </c>
      <c r="C1385" s="28">
        <v>430000</v>
      </c>
    </row>
    <row r="1386" spans="1:3" ht="18.75" customHeight="1" x14ac:dyDescent="0.2">
      <c r="A1386" s="26">
        <v>412900</v>
      </c>
      <c r="B1386" s="30" t="s">
        <v>112</v>
      </c>
      <c r="C1386" s="28">
        <v>3500</v>
      </c>
    </row>
    <row r="1387" spans="1:3" ht="18.75" customHeight="1" x14ac:dyDescent="0.2">
      <c r="A1387" s="26">
        <v>412900</v>
      </c>
      <c r="B1387" s="30" t="s">
        <v>113</v>
      </c>
      <c r="C1387" s="28">
        <v>2500</v>
      </c>
    </row>
    <row r="1388" spans="1:3" ht="18.75" customHeight="1" x14ac:dyDescent="0.2">
      <c r="A1388" s="26">
        <v>412900</v>
      </c>
      <c r="B1388" s="27" t="s">
        <v>114</v>
      </c>
      <c r="C1388" s="28">
        <v>7600</v>
      </c>
    </row>
    <row r="1389" spans="1:3" ht="18.75" customHeight="1" x14ac:dyDescent="0.2">
      <c r="A1389" s="26">
        <v>412900</v>
      </c>
      <c r="B1389" s="27" t="s">
        <v>95</v>
      </c>
      <c r="C1389" s="28">
        <v>1000</v>
      </c>
    </row>
    <row r="1390" spans="1:3" ht="18.75" customHeight="1" x14ac:dyDescent="0.2">
      <c r="A1390" s="23">
        <v>510000</v>
      </c>
      <c r="B1390" s="29" t="s">
        <v>116</v>
      </c>
      <c r="C1390" s="25">
        <f t="shared" ref="C1390" si="246">C1391</f>
        <v>60000</v>
      </c>
    </row>
    <row r="1391" spans="1:3" ht="18.75" customHeight="1" x14ac:dyDescent="0.2">
      <c r="A1391" s="23">
        <v>511000</v>
      </c>
      <c r="B1391" s="29" t="s">
        <v>117</v>
      </c>
      <c r="C1391" s="25">
        <f>SUM(C1392:C1393)</f>
        <v>60000</v>
      </c>
    </row>
    <row r="1392" spans="1:3" ht="18.75" customHeight="1" x14ac:dyDescent="0.2">
      <c r="A1392" s="26">
        <v>511200</v>
      </c>
      <c r="B1392" s="27" t="s">
        <v>118</v>
      </c>
      <c r="C1392" s="28">
        <v>20000</v>
      </c>
    </row>
    <row r="1393" spans="1:3" ht="18.75" customHeight="1" x14ac:dyDescent="0.2">
      <c r="A1393" s="26">
        <v>511300</v>
      </c>
      <c r="B1393" s="27" t="s">
        <v>119</v>
      </c>
      <c r="C1393" s="28">
        <v>40000</v>
      </c>
    </row>
    <row r="1394" spans="1:3" s="31" customFormat="1" ht="18.75" customHeight="1" x14ac:dyDescent="0.2">
      <c r="A1394" s="23">
        <v>630000</v>
      </c>
      <c r="B1394" s="29" t="s">
        <v>121</v>
      </c>
      <c r="C1394" s="25">
        <f t="shared" ref="C1394" si="247">C1395+C1397</f>
        <v>71900</v>
      </c>
    </row>
    <row r="1395" spans="1:3" s="31" customFormat="1" ht="18.75" customHeight="1" x14ac:dyDescent="0.2">
      <c r="A1395" s="23">
        <v>631000</v>
      </c>
      <c r="B1395" s="29" t="s">
        <v>122</v>
      </c>
      <c r="C1395" s="25">
        <f t="shared" ref="C1395" si="248">C1396</f>
        <v>32000</v>
      </c>
    </row>
    <row r="1396" spans="1:3" ht="18.75" customHeight="1" x14ac:dyDescent="0.2">
      <c r="A1396" s="38">
        <v>631900</v>
      </c>
      <c r="B1396" s="27" t="s">
        <v>123</v>
      </c>
      <c r="C1396" s="28">
        <v>32000</v>
      </c>
    </row>
    <row r="1397" spans="1:3" s="31" customFormat="1" ht="18.75" customHeight="1" x14ac:dyDescent="0.2">
      <c r="A1397" s="23">
        <v>638000</v>
      </c>
      <c r="B1397" s="29" t="s">
        <v>124</v>
      </c>
      <c r="C1397" s="25">
        <f t="shared" ref="C1397" si="249">C1398</f>
        <v>39900</v>
      </c>
    </row>
    <row r="1398" spans="1:3" ht="18.75" customHeight="1" x14ac:dyDescent="0.2">
      <c r="A1398" s="26">
        <v>638100</v>
      </c>
      <c r="B1398" s="27" t="s">
        <v>125</v>
      </c>
      <c r="C1398" s="28">
        <v>39900</v>
      </c>
    </row>
    <row r="1399" spans="1:3" s="21" customFormat="1" ht="18.75" customHeight="1" x14ac:dyDescent="0.2">
      <c r="A1399" s="39"/>
      <c r="B1399" s="32" t="s">
        <v>15</v>
      </c>
      <c r="C1399" s="33">
        <f>C1371+C1390+C1394</f>
        <v>4549900</v>
      </c>
    </row>
    <row r="1400" spans="1:3" s="21" customFormat="1" ht="18.75" customHeight="1" x14ac:dyDescent="0.2">
      <c r="A1400" s="40"/>
      <c r="B1400" s="13"/>
      <c r="C1400" s="36"/>
    </row>
    <row r="1401" spans="1:3" s="21" customFormat="1" ht="18.75" customHeight="1" x14ac:dyDescent="0.2">
      <c r="A1401" s="16"/>
      <c r="B1401" s="13"/>
      <c r="C1401" s="36"/>
    </row>
    <row r="1402" spans="1:3" s="21" customFormat="1" ht="18.75" customHeight="1" x14ac:dyDescent="0.2">
      <c r="A1402" s="19" t="s">
        <v>440</v>
      </c>
      <c r="B1402" s="37"/>
      <c r="C1402" s="36"/>
    </row>
    <row r="1403" spans="1:3" s="21" customFormat="1" ht="18.75" customHeight="1" x14ac:dyDescent="0.2">
      <c r="A1403" s="19" t="s">
        <v>31</v>
      </c>
      <c r="B1403" s="37"/>
      <c r="C1403" s="36"/>
    </row>
    <row r="1404" spans="1:3" s="21" customFormat="1" ht="18.75" customHeight="1" x14ac:dyDescent="0.2">
      <c r="A1404" s="19" t="s">
        <v>177</v>
      </c>
      <c r="B1404" s="37"/>
      <c r="C1404" s="36"/>
    </row>
    <row r="1405" spans="1:3" s="21" customFormat="1" ht="18.75" customHeight="1" x14ac:dyDescent="0.2">
      <c r="A1405" s="19" t="s">
        <v>363</v>
      </c>
      <c r="B1405" s="37"/>
      <c r="C1405" s="36"/>
    </row>
    <row r="1406" spans="1:3" s="21" customFormat="1" ht="18.75" customHeight="1" x14ac:dyDescent="0.2">
      <c r="A1406" s="19"/>
      <c r="B1406" s="16"/>
      <c r="C1406" s="22"/>
    </row>
    <row r="1407" spans="1:3" ht="18.75" customHeight="1" x14ac:dyDescent="0.2">
      <c r="A1407" s="23">
        <v>410000</v>
      </c>
      <c r="B1407" s="24" t="s">
        <v>85</v>
      </c>
      <c r="C1407" s="25">
        <f t="shared" ref="C1407" si="250">C1408+C1412</f>
        <v>1256000</v>
      </c>
    </row>
    <row r="1408" spans="1:3" ht="18.75" customHeight="1" x14ac:dyDescent="0.2">
      <c r="A1408" s="23">
        <v>411000</v>
      </c>
      <c r="B1408" s="24" t="s">
        <v>322</v>
      </c>
      <c r="C1408" s="25">
        <f>SUM(C1409:C1411)</f>
        <v>631600</v>
      </c>
    </row>
    <row r="1409" spans="1:3" ht="18.75" customHeight="1" x14ac:dyDescent="0.2">
      <c r="A1409" s="26">
        <v>411100</v>
      </c>
      <c r="B1409" s="27" t="s">
        <v>86</v>
      </c>
      <c r="C1409" s="28">
        <v>604300</v>
      </c>
    </row>
    <row r="1410" spans="1:3" ht="18.75" customHeight="1" x14ac:dyDescent="0.2">
      <c r="A1410" s="26">
        <v>411200</v>
      </c>
      <c r="B1410" s="27" t="s">
        <v>364</v>
      </c>
      <c r="C1410" s="28">
        <v>26300</v>
      </c>
    </row>
    <row r="1411" spans="1:3" ht="18.75" customHeight="1" x14ac:dyDescent="0.2">
      <c r="A1411" s="26">
        <v>411300</v>
      </c>
      <c r="B1411" s="27" t="s">
        <v>87</v>
      </c>
      <c r="C1411" s="28">
        <v>1000</v>
      </c>
    </row>
    <row r="1412" spans="1:3" ht="18.75" customHeight="1" x14ac:dyDescent="0.2">
      <c r="A1412" s="23">
        <v>412000</v>
      </c>
      <c r="B1412" s="29" t="s">
        <v>365</v>
      </c>
      <c r="C1412" s="25">
        <f>SUM(C1413:C1423)</f>
        <v>624400</v>
      </c>
    </row>
    <row r="1413" spans="1:3" ht="18.75" customHeight="1" x14ac:dyDescent="0.2">
      <c r="A1413" s="26">
        <v>412100</v>
      </c>
      <c r="B1413" s="27" t="s">
        <v>89</v>
      </c>
      <c r="C1413" s="28">
        <v>11900</v>
      </c>
    </row>
    <row r="1414" spans="1:3" ht="18.75" customHeight="1" x14ac:dyDescent="0.2">
      <c r="A1414" s="26">
        <v>412200</v>
      </c>
      <c r="B1414" s="27" t="s">
        <v>366</v>
      </c>
      <c r="C1414" s="28">
        <v>36400</v>
      </c>
    </row>
    <row r="1415" spans="1:3" ht="18.75" customHeight="1" x14ac:dyDescent="0.2">
      <c r="A1415" s="26">
        <v>412300</v>
      </c>
      <c r="B1415" s="27" t="s">
        <v>90</v>
      </c>
      <c r="C1415" s="28">
        <v>8400</v>
      </c>
    </row>
    <row r="1416" spans="1:3" ht="18.75" customHeight="1" x14ac:dyDescent="0.2">
      <c r="A1416" s="26">
        <v>412500</v>
      </c>
      <c r="B1416" s="27" t="s">
        <v>92</v>
      </c>
      <c r="C1416" s="28">
        <v>8000</v>
      </c>
    </row>
    <row r="1417" spans="1:3" ht="18.75" customHeight="1" x14ac:dyDescent="0.2">
      <c r="A1417" s="26">
        <v>412600</v>
      </c>
      <c r="B1417" s="27" t="s">
        <v>367</v>
      </c>
      <c r="C1417" s="28">
        <v>29500</v>
      </c>
    </row>
    <row r="1418" spans="1:3" ht="18.75" customHeight="1" x14ac:dyDescent="0.2">
      <c r="A1418" s="26">
        <v>412700</v>
      </c>
      <c r="B1418" s="27" t="s">
        <v>323</v>
      </c>
      <c r="C1418" s="28">
        <v>24000</v>
      </c>
    </row>
    <row r="1419" spans="1:3" ht="18.75" customHeight="1" x14ac:dyDescent="0.2">
      <c r="A1419" s="26">
        <v>412700</v>
      </c>
      <c r="B1419" s="27" t="s">
        <v>441</v>
      </c>
      <c r="C1419" s="28">
        <v>500000</v>
      </c>
    </row>
    <row r="1420" spans="1:3" ht="18.75" customHeight="1" x14ac:dyDescent="0.2">
      <c r="A1420" s="26">
        <v>412900</v>
      </c>
      <c r="B1420" s="30" t="s">
        <v>369</v>
      </c>
      <c r="C1420" s="28">
        <v>2000</v>
      </c>
    </row>
    <row r="1421" spans="1:3" ht="18.75" customHeight="1" x14ac:dyDescent="0.2">
      <c r="A1421" s="26">
        <v>412900</v>
      </c>
      <c r="B1421" s="30" t="s">
        <v>112</v>
      </c>
      <c r="C1421" s="28">
        <v>1400</v>
      </c>
    </row>
    <row r="1422" spans="1:3" ht="18.75" customHeight="1" x14ac:dyDescent="0.2">
      <c r="A1422" s="26">
        <v>412900</v>
      </c>
      <c r="B1422" s="30" t="s">
        <v>114</v>
      </c>
      <c r="C1422" s="28">
        <v>1300</v>
      </c>
    </row>
    <row r="1423" spans="1:3" ht="18.75" customHeight="1" x14ac:dyDescent="0.2">
      <c r="A1423" s="26">
        <v>412900</v>
      </c>
      <c r="B1423" s="27" t="s">
        <v>95</v>
      </c>
      <c r="C1423" s="28">
        <v>1500</v>
      </c>
    </row>
    <row r="1424" spans="1:3" ht="18.75" customHeight="1" x14ac:dyDescent="0.2">
      <c r="A1424" s="23">
        <v>510000</v>
      </c>
      <c r="B1424" s="29" t="s">
        <v>116</v>
      </c>
      <c r="C1424" s="25">
        <f t="shared" ref="C1424" si="251">C1425+C1427</f>
        <v>12200</v>
      </c>
    </row>
    <row r="1425" spans="1:3" ht="18.75" customHeight="1" x14ac:dyDescent="0.2">
      <c r="A1425" s="23">
        <v>511000</v>
      </c>
      <c r="B1425" s="29" t="s">
        <v>117</v>
      </c>
      <c r="C1425" s="25">
        <f t="shared" ref="C1425" si="252">SUM(C1426:C1426)</f>
        <v>10000</v>
      </c>
    </row>
    <row r="1426" spans="1:3" ht="18.75" customHeight="1" x14ac:dyDescent="0.2">
      <c r="A1426" s="26">
        <v>511300</v>
      </c>
      <c r="B1426" s="27" t="s">
        <v>119</v>
      </c>
      <c r="C1426" s="28">
        <v>10000</v>
      </c>
    </row>
    <row r="1427" spans="1:3" s="31" customFormat="1" ht="18.75" customHeight="1" x14ac:dyDescent="0.2">
      <c r="A1427" s="23">
        <v>516000</v>
      </c>
      <c r="B1427" s="29" t="s">
        <v>120</v>
      </c>
      <c r="C1427" s="25">
        <f t="shared" ref="C1427" si="253">C1428</f>
        <v>2200</v>
      </c>
    </row>
    <row r="1428" spans="1:3" ht="18.75" customHeight="1" x14ac:dyDescent="0.2">
      <c r="A1428" s="26">
        <v>516100</v>
      </c>
      <c r="B1428" s="27" t="s">
        <v>120</v>
      </c>
      <c r="C1428" s="28">
        <v>2200</v>
      </c>
    </row>
    <row r="1429" spans="1:3" s="31" customFormat="1" ht="18.75" customHeight="1" x14ac:dyDescent="0.2">
      <c r="A1429" s="23">
        <v>630000</v>
      </c>
      <c r="B1429" s="29" t="s">
        <v>121</v>
      </c>
      <c r="C1429" s="25">
        <f t="shared" ref="C1429:C1430" si="254">C1430</f>
        <v>4100</v>
      </c>
    </row>
    <row r="1430" spans="1:3" s="31" customFormat="1" ht="18.75" customHeight="1" x14ac:dyDescent="0.2">
      <c r="A1430" s="23">
        <v>631000</v>
      </c>
      <c r="B1430" s="29" t="s">
        <v>122</v>
      </c>
      <c r="C1430" s="25">
        <f t="shared" si="254"/>
        <v>4100</v>
      </c>
    </row>
    <row r="1431" spans="1:3" ht="18.75" customHeight="1" x14ac:dyDescent="0.2">
      <c r="A1431" s="38">
        <v>631900</v>
      </c>
      <c r="B1431" s="27" t="s">
        <v>123</v>
      </c>
      <c r="C1431" s="28">
        <v>4100</v>
      </c>
    </row>
    <row r="1432" spans="1:3" s="21" customFormat="1" ht="18.75" customHeight="1" x14ac:dyDescent="0.2">
      <c r="A1432" s="39"/>
      <c r="B1432" s="32" t="s">
        <v>15</v>
      </c>
      <c r="C1432" s="33">
        <f>C1407+C1424+C1429</f>
        <v>1272300</v>
      </c>
    </row>
    <row r="1433" spans="1:3" s="21" customFormat="1" ht="18.75" customHeight="1" x14ac:dyDescent="0.2">
      <c r="A1433" s="40"/>
      <c r="B1433" s="13"/>
      <c r="C1433" s="36"/>
    </row>
    <row r="1434" spans="1:3" s="21" customFormat="1" ht="18.75" customHeight="1" x14ac:dyDescent="0.2">
      <c r="A1434" s="16"/>
      <c r="B1434" s="13"/>
      <c r="C1434" s="36"/>
    </row>
    <row r="1435" spans="1:3" s="21" customFormat="1" ht="18.75" customHeight="1" x14ac:dyDescent="0.2">
      <c r="A1435" s="19" t="s">
        <v>442</v>
      </c>
      <c r="B1435" s="37"/>
      <c r="C1435" s="36"/>
    </row>
    <row r="1436" spans="1:3" s="21" customFormat="1" ht="18.75" customHeight="1" x14ac:dyDescent="0.2">
      <c r="A1436" s="19" t="s">
        <v>32</v>
      </c>
      <c r="B1436" s="37"/>
      <c r="C1436" s="36"/>
    </row>
    <row r="1437" spans="1:3" s="21" customFormat="1" ht="18.75" customHeight="1" x14ac:dyDescent="0.2">
      <c r="A1437" s="19" t="s">
        <v>178</v>
      </c>
      <c r="B1437" s="37"/>
      <c r="C1437" s="36"/>
    </row>
    <row r="1438" spans="1:3" s="21" customFormat="1" ht="18.75" customHeight="1" x14ac:dyDescent="0.2">
      <c r="A1438" s="19" t="s">
        <v>363</v>
      </c>
      <c r="B1438" s="37"/>
      <c r="C1438" s="36"/>
    </row>
    <row r="1439" spans="1:3" s="21" customFormat="1" ht="18.75" customHeight="1" x14ac:dyDescent="0.2">
      <c r="A1439" s="19"/>
      <c r="B1439" s="16"/>
      <c r="C1439" s="22"/>
    </row>
    <row r="1440" spans="1:3" ht="18.75" customHeight="1" x14ac:dyDescent="0.2">
      <c r="A1440" s="23">
        <v>410000</v>
      </c>
      <c r="B1440" s="24" t="s">
        <v>85</v>
      </c>
      <c r="C1440" s="25">
        <f t="shared" ref="C1440" si="255">C1441+C1446</f>
        <v>3198200</v>
      </c>
    </row>
    <row r="1441" spans="1:3" ht="18.75" customHeight="1" x14ac:dyDescent="0.2">
      <c r="A1441" s="23">
        <v>411000</v>
      </c>
      <c r="B1441" s="24" t="s">
        <v>322</v>
      </c>
      <c r="C1441" s="25">
        <f t="shared" ref="C1441" si="256">SUM(C1442:C1445)</f>
        <v>1161300</v>
      </c>
    </row>
    <row r="1442" spans="1:3" ht="18.75" customHeight="1" x14ac:dyDescent="0.2">
      <c r="A1442" s="26">
        <v>411100</v>
      </c>
      <c r="B1442" s="27" t="s">
        <v>86</v>
      </c>
      <c r="C1442" s="28">
        <v>1113700</v>
      </c>
    </row>
    <row r="1443" spans="1:3" ht="18.75" customHeight="1" x14ac:dyDescent="0.2">
      <c r="A1443" s="26">
        <v>411200</v>
      </c>
      <c r="B1443" s="27" t="s">
        <v>364</v>
      </c>
      <c r="C1443" s="28">
        <v>25600</v>
      </c>
    </row>
    <row r="1444" spans="1:3" ht="18.75" customHeight="1" x14ac:dyDescent="0.2">
      <c r="A1444" s="26">
        <v>411300</v>
      </c>
      <c r="B1444" s="27" t="s">
        <v>87</v>
      </c>
      <c r="C1444" s="28">
        <v>11000</v>
      </c>
    </row>
    <row r="1445" spans="1:3" ht="18.75" customHeight="1" x14ac:dyDescent="0.2">
      <c r="A1445" s="26">
        <v>411400</v>
      </c>
      <c r="B1445" s="27" t="s">
        <v>88</v>
      </c>
      <c r="C1445" s="28">
        <v>11000</v>
      </c>
    </row>
    <row r="1446" spans="1:3" ht="18.75" customHeight="1" x14ac:dyDescent="0.2">
      <c r="A1446" s="23">
        <v>412000</v>
      </c>
      <c r="B1446" s="29" t="s">
        <v>365</v>
      </c>
      <c r="C1446" s="25">
        <f>SUM(C1447:C1456)</f>
        <v>2036900</v>
      </c>
    </row>
    <row r="1447" spans="1:3" ht="18.75" customHeight="1" x14ac:dyDescent="0.2">
      <c r="A1447" s="26">
        <v>412200</v>
      </c>
      <c r="B1447" s="27" t="s">
        <v>366</v>
      </c>
      <c r="C1447" s="28">
        <v>21000</v>
      </c>
    </row>
    <row r="1448" spans="1:3" ht="18.75" customHeight="1" x14ac:dyDescent="0.2">
      <c r="A1448" s="26">
        <v>412300</v>
      </c>
      <c r="B1448" s="27" t="s">
        <v>90</v>
      </c>
      <c r="C1448" s="28">
        <v>40500</v>
      </c>
    </row>
    <row r="1449" spans="1:3" ht="18.75" customHeight="1" x14ac:dyDescent="0.2">
      <c r="A1449" s="26">
        <v>412500</v>
      </c>
      <c r="B1449" s="27" t="s">
        <v>92</v>
      </c>
      <c r="C1449" s="28">
        <v>20500</v>
      </c>
    </row>
    <row r="1450" spans="1:3" ht="18.75" customHeight="1" x14ac:dyDescent="0.2">
      <c r="A1450" s="26">
        <v>412600</v>
      </c>
      <c r="B1450" s="27" t="s">
        <v>367</v>
      </c>
      <c r="C1450" s="28">
        <v>41500</v>
      </c>
    </row>
    <row r="1451" spans="1:3" ht="18.75" customHeight="1" x14ac:dyDescent="0.2">
      <c r="A1451" s="26">
        <v>412700</v>
      </c>
      <c r="B1451" s="27" t="s">
        <v>323</v>
      </c>
      <c r="C1451" s="28">
        <v>32300</v>
      </c>
    </row>
    <row r="1452" spans="1:3" ht="18.75" customHeight="1" x14ac:dyDescent="0.2">
      <c r="A1452" s="26">
        <v>412900</v>
      </c>
      <c r="B1452" s="30" t="s">
        <v>369</v>
      </c>
      <c r="C1452" s="28">
        <v>17100</v>
      </c>
    </row>
    <row r="1453" spans="1:3" ht="18.75" customHeight="1" x14ac:dyDescent="0.2">
      <c r="A1453" s="26">
        <v>412900</v>
      </c>
      <c r="B1453" s="30" t="s">
        <v>93</v>
      </c>
      <c r="C1453" s="28">
        <v>150000</v>
      </c>
    </row>
    <row r="1454" spans="1:3" ht="18.75" customHeight="1" x14ac:dyDescent="0.2">
      <c r="A1454" s="26">
        <v>412900</v>
      </c>
      <c r="B1454" s="30" t="s">
        <v>112</v>
      </c>
      <c r="C1454" s="28">
        <v>11000</v>
      </c>
    </row>
    <row r="1455" spans="1:3" ht="18.75" customHeight="1" x14ac:dyDescent="0.2">
      <c r="A1455" s="26">
        <v>412900</v>
      </c>
      <c r="B1455" s="30" t="s">
        <v>114</v>
      </c>
      <c r="C1455" s="28">
        <v>3000</v>
      </c>
    </row>
    <row r="1456" spans="1:3" ht="18.75" customHeight="1" x14ac:dyDescent="0.2">
      <c r="A1456" s="26">
        <v>412900</v>
      </c>
      <c r="B1456" s="27" t="s">
        <v>95</v>
      </c>
      <c r="C1456" s="28">
        <v>1700000</v>
      </c>
    </row>
    <row r="1457" spans="1:3" ht="18.75" customHeight="1" x14ac:dyDescent="0.2">
      <c r="A1457" s="23">
        <v>510000</v>
      </c>
      <c r="B1457" s="29" t="s">
        <v>116</v>
      </c>
      <c r="C1457" s="25">
        <f t="shared" ref="C1457" si="257">C1458</f>
        <v>90000</v>
      </c>
    </row>
    <row r="1458" spans="1:3" ht="18.75" customHeight="1" x14ac:dyDescent="0.2">
      <c r="A1458" s="23">
        <v>511000</v>
      </c>
      <c r="B1458" s="24" t="s">
        <v>117</v>
      </c>
      <c r="C1458" s="25">
        <f t="shared" ref="C1458" si="258">SUM(C1459:C1459)</f>
        <v>90000</v>
      </c>
    </row>
    <row r="1459" spans="1:3" ht="18.75" customHeight="1" x14ac:dyDescent="0.2">
      <c r="A1459" s="26">
        <v>511300</v>
      </c>
      <c r="B1459" s="27" t="s">
        <v>119</v>
      </c>
      <c r="C1459" s="28">
        <v>90000</v>
      </c>
    </row>
    <row r="1460" spans="1:3" s="31" customFormat="1" ht="18.75" customHeight="1" x14ac:dyDescent="0.2">
      <c r="A1460" s="23">
        <v>630000</v>
      </c>
      <c r="B1460" s="29" t="s">
        <v>121</v>
      </c>
      <c r="C1460" s="25">
        <f t="shared" ref="C1460" si="259">C1461+C1463</f>
        <v>15100</v>
      </c>
    </row>
    <row r="1461" spans="1:3" s="31" customFormat="1" ht="18.75" customHeight="1" x14ac:dyDescent="0.2">
      <c r="A1461" s="23">
        <v>631000</v>
      </c>
      <c r="B1461" s="29" t="s">
        <v>122</v>
      </c>
      <c r="C1461" s="25">
        <f t="shared" ref="C1461" si="260">C1462</f>
        <v>3600</v>
      </c>
    </row>
    <row r="1462" spans="1:3" ht="18.75" customHeight="1" x14ac:dyDescent="0.2">
      <c r="A1462" s="38">
        <v>631900</v>
      </c>
      <c r="B1462" s="27" t="s">
        <v>123</v>
      </c>
      <c r="C1462" s="28">
        <v>3600</v>
      </c>
    </row>
    <row r="1463" spans="1:3" s="31" customFormat="1" ht="18.75" customHeight="1" x14ac:dyDescent="0.2">
      <c r="A1463" s="23">
        <v>638000</v>
      </c>
      <c r="B1463" s="29" t="s">
        <v>124</v>
      </c>
      <c r="C1463" s="25">
        <f t="shared" ref="C1463" si="261">C1464</f>
        <v>11500</v>
      </c>
    </row>
    <row r="1464" spans="1:3" ht="18.75" customHeight="1" x14ac:dyDescent="0.2">
      <c r="A1464" s="26">
        <v>638100</v>
      </c>
      <c r="B1464" s="27" t="s">
        <v>125</v>
      </c>
      <c r="C1464" s="28">
        <v>11500</v>
      </c>
    </row>
    <row r="1465" spans="1:3" s="21" customFormat="1" ht="18.75" customHeight="1" x14ac:dyDescent="0.2">
      <c r="A1465" s="39"/>
      <c r="B1465" s="32" t="s">
        <v>15</v>
      </c>
      <c r="C1465" s="33">
        <f>C1440+C1457+C1460</f>
        <v>3303300</v>
      </c>
    </row>
    <row r="1466" spans="1:3" s="21" customFormat="1" ht="18.75" customHeight="1" x14ac:dyDescent="0.2">
      <c r="A1466" s="40"/>
      <c r="B1466" s="13"/>
      <c r="C1466" s="22"/>
    </row>
    <row r="1467" spans="1:3" s="21" customFormat="1" ht="18.75" customHeight="1" x14ac:dyDescent="0.2">
      <c r="A1467" s="16"/>
      <c r="B1467" s="13"/>
      <c r="C1467" s="36"/>
    </row>
    <row r="1468" spans="1:3" s="21" customFormat="1" ht="18.75" customHeight="1" x14ac:dyDescent="0.2">
      <c r="A1468" s="19" t="s">
        <v>443</v>
      </c>
      <c r="B1468" s="20"/>
      <c r="C1468" s="36"/>
    </row>
    <row r="1469" spans="1:3" s="21" customFormat="1" ht="18.75" customHeight="1" x14ac:dyDescent="0.2">
      <c r="A1469" s="19" t="s">
        <v>32</v>
      </c>
      <c r="B1469" s="20"/>
      <c r="C1469" s="36"/>
    </row>
    <row r="1470" spans="1:3" s="21" customFormat="1" ht="18.75" customHeight="1" x14ac:dyDescent="0.2">
      <c r="A1470" s="19" t="s">
        <v>177</v>
      </c>
      <c r="B1470" s="37"/>
      <c r="C1470" s="36"/>
    </row>
    <row r="1471" spans="1:3" s="21" customFormat="1" ht="18.75" customHeight="1" x14ac:dyDescent="0.2">
      <c r="A1471" s="19" t="s">
        <v>363</v>
      </c>
      <c r="B1471" s="37"/>
      <c r="C1471" s="36"/>
    </row>
    <row r="1472" spans="1:3" s="21" customFormat="1" ht="18.75" customHeight="1" x14ac:dyDescent="0.2">
      <c r="A1472" s="19"/>
      <c r="B1472" s="16"/>
      <c r="C1472" s="22"/>
    </row>
    <row r="1473" spans="1:3" ht="18.75" customHeight="1" x14ac:dyDescent="0.2">
      <c r="A1473" s="23">
        <v>410000</v>
      </c>
      <c r="B1473" s="24" t="s">
        <v>85</v>
      </c>
      <c r="C1473" s="25">
        <f t="shared" ref="C1473" si="262">C1474+C1479</f>
        <v>3000500</v>
      </c>
    </row>
    <row r="1474" spans="1:3" ht="18.75" customHeight="1" x14ac:dyDescent="0.2">
      <c r="A1474" s="23">
        <v>411000</v>
      </c>
      <c r="B1474" s="24" t="s">
        <v>322</v>
      </c>
      <c r="C1474" s="25">
        <f t="shared" ref="C1474" si="263">SUM(C1475:C1478)</f>
        <v>2770800</v>
      </c>
    </row>
    <row r="1475" spans="1:3" ht="18.75" customHeight="1" x14ac:dyDescent="0.2">
      <c r="A1475" s="26">
        <v>411100</v>
      </c>
      <c r="B1475" s="27" t="s">
        <v>86</v>
      </c>
      <c r="C1475" s="28">
        <v>2660300</v>
      </c>
    </row>
    <row r="1476" spans="1:3" ht="18.75" customHeight="1" x14ac:dyDescent="0.2">
      <c r="A1476" s="26">
        <v>411200</v>
      </c>
      <c r="B1476" s="27" t="s">
        <v>364</v>
      </c>
      <c r="C1476" s="28">
        <v>80000</v>
      </c>
    </row>
    <row r="1477" spans="1:3" ht="18.75" customHeight="1" x14ac:dyDescent="0.2">
      <c r="A1477" s="26">
        <v>411300</v>
      </c>
      <c r="B1477" s="27" t="s">
        <v>87</v>
      </c>
      <c r="C1477" s="28">
        <v>15500</v>
      </c>
    </row>
    <row r="1478" spans="1:3" ht="18.75" customHeight="1" x14ac:dyDescent="0.2">
      <c r="A1478" s="26">
        <v>411400</v>
      </c>
      <c r="B1478" s="27" t="s">
        <v>88</v>
      </c>
      <c r="C1478" s="28">
        <v>15000</v>
      </c>
    </row>
    <row r="1479" spans="1:3" ht="18.75" customHeight="1" x14ac:dyDescent="0.2">
      <c r="A1479" s="23">
        <v>412000</v>
      </c>
      <c r="B1479" s="29" t="s">
        <v>365</v>
      </c>
      <c r="C1479" s="25">
        <f t="shared" ref="C1479" si="264">SUM(C1480:C1489)</f>
        <v>229700</v>
      </c>
    </row>
    <row r="1480" spans="1:3" ht="18.75" customHeight="1" x14ac:dyDescent="0.2">
      <c r="A1480" s="38">
        <v>412100</v>
      </c>
      <c r="B1480" s="27" t="s">
        <v>89</v>
      </c>
      <c r="C1480" s="28">
        <v>1000</v>
      </c>
    </row>
    <row r="1481" spans="1:3" ht="18.75" customHeight="1" x14ac:dyDescent="0.2">
      <c r="A1481" s="26">
        <v>412200</v>
      </c>
      <c r="B1481" s="27" t="s">
        <v>366</v>
      </c>
      <c r="C1481" s="28">
        <v>109200</v>
      </c>
    </row>
    <row r="1482" spans="1:3" ht="18.75" customHeight="1" x14ac:dyDescent="0.2">
      <c r="A1482" s="26">
        <v>412300</v>
      </c>
      <c r="B1482" s="27" t="s">
        <v>90</v>
      </c>
      <c r="C1482" s="28">
        <v>45000</v>
      </c>
    </row>
    <row r="1483" spans="1:3" ht="18.75" customHeight="1" x14ac:dyDescent="0.2">
      <c r="A1483" s="26">
        <v>412500</v>
      </c>
      <c r="B1483" s="27" t="s">
        <v>92</v>
      </c>
      <c r="C1483" s="28">
        <v>18000</v>
      </c>
    </row>
    <row r="1484" spans="1:3" ht="18.75" customHeight="1" x14ac:dyDescent="0.2">
      <c r="A1484" s="26">
        <v>412600</v>
      </c>
      <c r="B1484" s="27" t="s">
        <v>367</v>
      </c>
      <c r="C1484" s="28">
        <v>14800</v>
      </c>
    </row>
    <row r="1485" spans="1:3" ht="18.75" customHeight="1" x14ac:dyDescent="0.2">
      <c r="A1485" s="26">
        <v>412700</v>
      </c>
      <c r="B1485" s="27" t="s">
        <v>323</v>
      </c>
      <c r="C1485" s="28">
        <v>31300</v>
      </c>
    </row>
    <row r="1486" spans="1:3" ht="18.75" customHeight="1" x14ac:dyDescent="0.2">
      <c r="A1486" s="26">
        <v>412900</v>
      </c>
      <c r="B1486" s="30" t="s">
        <v>369</v>
      </c>
      <c r="C1486" s="28">
        <v>4000</v>
      </c>
    </row>
    <row r="1487" spans="1:3" ht="18.75" customHeight="1" x14ac:dyDescent="0.2">
      <c r="A1487" s="26">
        <v>412900</v>
      </c>
      <c r="B1487" s="30" t="s">
        <v>112</v>
      </c>
      <c r="C1487" s="28">
        <v>2800</v>
      </c>
    </row>
    <row r="1488" spans="1:3" ht="18.75" customHeight="1" x14ac:dyDescent="0.2">
      <c r="A1488" s="26">
        <v>412900</v>
      </c>
      <c r="B1488" s="30" t="s">
        <v>113</v>
      </c>
      <c r="C1488" s="28">
        <v>700</v>
      </c>
    </row>
    <row r="1489" spans="1:3" ht="18.75" customHeight="1" x14ac:dyDescent="0.2">
      <c r="A1489" s="26">
        <v>412900</v>
      </c>
      <c r="B1489" s="27" t="s">
        <v>95</v>
      </c>
      <c r="C1489" s="28">
        <v>2900</v>
      </c>
    </row>
    <row r="1490" spans="1:3" ht="18.75" customHeight="1" x14ac:dyDescent="0.2">
      <c r="A1490" s="23">
        <v>510000</v>
      </c>
      <c r="B1490" s="29" t="s">
        <v>116</v>
      </c>
      <c r="C1490" s="25">
        <f t="shared" ref="C1490" si="265">C1491</f>
        <v>15000</v>
      </c>
    </row>
    <row r="1491" spans="1:3" ht="18.75" customHeight="1" x14ac:dyDescent="0.2">
      <c r="A1491" s="23">
        <v>511000</v>
      </c>
      <c r="B1491" s="29" t="s">
        <v>117</v>
      </c>
      <c r="C1491" s="25">
        <f>SUM(C1492:C1492)</f>
        <v>15000</v>
      </c>
    </row>
    <row r="1492" spans="1:3" ht="18.75" customHeight="1" x14ac:dyDescent="0.2">
      <c r="A1492" s="26">
        <v>511300</v>
      </c>
      <c r="B1492" s="27" t="s">
        <v>119</v>
      </c>
      <c r="C1492" s="28">
        <v>15000</v>
      </c>
    </row>
    <row r="1493" spans="1:3" s="31" customFormat="1" ht="18.75" customHeight="1" x14ac:dyDescent="0.2">
      <c r="A1493" s="23">
        <v>630000</v>
      </c>
      <c r="B1493" s="29" t="s">
        <v>121</v>
      </c>
      <c r="C1493" s="25">
        <f t="shared" ref="C1493" si="266">C1494+C1496</f>
        <v>10400</v>
      </c>
    </row>
    <row r="1494" spans="1:3" s="31" customFormat="1" ht="18.75" customHeight="1" x14ac:dyDescent="0.2">
      <c r="A1494" s="23">
        <v>631000</v>
      </c>
      <c r="B1494" s="29" t="s">
        <v>122</v>
      </c>
      <c r="C1494" s="25">
        <f t="shared" ref="C1494" si="267">C1495</f>
        <v>3400</v>
      </c>
    </row>
    <row r="1495" spans="1:3" ht="18.75" customHeight="1" x14ac:dyDescent="0.2">
      <c r="A1495" s="38">
        <v>631900</v>
      </c>
      <c r="B1495" s="27" t="s">
        <v>123</v>
      </c>
      <c r="C1495" s="28">
        <v>3400</v>
      </c>
    </row>
    <row r="1496" spans="1:3" s="31" customFormat="1" ht="18.75" customHeight="1" x14ac:dyDescent="0.2">
      <c r="A1496" s="23">
        <v>638000</v>
      </c>
      <c r="B1496" s="29" t="s">
        <v>124</v>
      </c>
      <c r="C1496" s="25">
        <f t="shared" ref="C1496" si="268">C1497</f>
        <v>7000</v>
      </c>
    </row>
    <row r="1497" spans="1:3" ht="18.75" customHeight="1" x14ac:dyDescent="0.2">
      <c r="A1497" s="26">
        <v>638100</v>
      </c>
      <c r="B1497" s="27" t="s">
        <v>125</v>
      </c>
      <c r="C1497" s="28">
        <v>7000</v>
      </c>
    </row>
    <row r="1498" spans="1:3" s="21" customFormat="1" ht="18.75" customHeight="1" x14ac:dyDescent="0.2">
      <c r="A1498" s="39"/>
      <c r="B1498" s="32" t="s">
        <v>15</v>
      </c>
      <c r="C1498" s="33">
        <f>C1473+C1490+C1493</f>
        <v>3025900</v>
      </c>
    </row>
    <row r="1499" spans="1:3" s="21" customFormat="1" ht="18.75" customHeight="1" x14ac:dyDescent="0.2">
      <c r="A1499" s="40"/>
      <c r="B1499" s="13"/>
      <c r="C1499" s="22"/>
    </row>
    <row r="1500" spans="1:3" s="21" customFormat="1" ht="18.75" customHeight="1" x14ac:dyDescent="0.2">
      <c r="A1500" s="16"/>
      <c r="B1500" s="13"/>
      <c r="C1500" s="36"/>
    </row>
    <row r="1501" spans="1:3" s="21" customFormat="1" ht="18.75" customHeight="1" x14ac:dyDescent="0.2">
      <c r="A1501" s="19" t="s">
        <v>444</v>
      </c>
      <c r="B1501" s="37"/>
      <c r="C1501" s="36"/>
    </row>
    <row r="1502" spans="1:3" s="21" customFormat="1" ht="18.75" customHeight="1" x14ac:dyDescent="0.2">
      <c r="A1502" s="19" t="s">
        <v>32</v>
      </c>
      <c r="B1502" s="37"/>
      <c r="C1502" s="36"/>
    </row>
    <row r="1503" spans="1:3" s="21" customFormat="1" ht="18.75" customHeight="1" x14ac:dyDescent="0.2">
      <c r="A1503" s="19" t="s">
        <v>179</v>
      </c>
      <c r="B1503" s="37"/>
      <c r="C1503" s="36"/>
    </row>
    <row r="1504" spans="1:3" s="21" customFormat="1" ht="18.75" customHeight="1" x14ac:dyDescent="0.2">
      <c r="A1504" s="19" t="s">
        <v>363</v>
      </c>
      <c r="B1504" s="37"/>
      <c r="C1504" s="36"/>
    </row>
    <row r="1505" spans="1:3" s="21" customFormat="1" ht="18.75" customHeight="1" x14ac:dyDescent="0.2">
      <c r="A1505" s="19"/>
      <c r="B1505" s="16"/>
      <c r="C1505" s="22"/>
    </row>
    <row r="1506" spans="1:3" ht="18.75" customHeight="1" x14ac:dyDescent="0.2">
      <c r="A1506" s="23">
        <v>410000</v>
      </c>
      <c r="B1506" s="24" t="s">
        <v>85</v>
      </c>
      <c r="C1506" s="25">
        <f>C1507+C1511</f>
        <v>679200</v>
      </c>
    </row>
    <row r="1507" spans="1:3" ht="18.75" customHeight="1" x14ac:dyDescent="0.2">
      <c r="A1507" s="23">
        <v>411000</v>
      </c>
      <c r="B1507" s="24" t="s">
        <v>322</v>
      </c>
      <c r="C1507" s="25">
        <f>SUM(C1508:C1510)</f>
        <v>623900</v>
      </c>
    </row>
    <row r="1508" spans="1:3" ht="18.75" customHeight="1" x14ac:dyDescent="0.2">
      <c r="A1508" s="26">
        <v>411100</v>
      </c>
      <c r="B1508" s="27" t="s">
        <v>86</v>
      </c>
      <c r="C1508" s="28">
        <v>599000</v>
      </c>
    </row>
    <row r="1509" spans="1:3" ht="18.75" customHeight="1" x14ac:dyDescent="0.2">
      <c r="A1509" s="26">
        <v>411200</v>
      </c>
      <c r="B1509" s="27" t="s">
        <v>364</v>
      </c>
      <c r="C1509" s="28">
        <v>18500</v>
      </c>
    </row>
    <row r="1510" spans="1:3" ht="18.75" customHeight="1" x14ac:dyDescent="0.2">
      <c r="A1510" s="26">
        <v>411400</v>
      </c>
      <c r="B1510" s="27" t="s">
        <v>88</v>
      </c>
      <c r="C1510" s="28">
        <v>6400</v>
      </c>
    </row>
    <row r="1511" spans="1:3" ht="18.75" customHeight="1" x14ac:dyDescent="0.2">
      <c r="A1511" s="23">
        <v>412000</v>
      </c>
      <c r="B1511" s="29" t="s">
        <v>365</v>
      </c>
      <c r="C1511" s="25">
        <f>SUM(C1512:C1521)</f>
        <v>55300</v>
      </c>
    </row>
    <row r="1512" spans="1:3" ht="18.75" customHeight="1" x14ac:dyDescent="0.2">
      <c r="A1512" s="26">
        <v>412200</v>
      </c>
      <c r="B1512" s="27" t="s">
        <v>366</v>
      </c>
      <c r="C1512" s="28">
        <v>25000</v>
      </c>
    </row>
    <row r="1513" spans="1:3" ht="18.75" customHeight="1" x14ac:dyDescent="0.2">
      <c r="A1513" s="26">
        <v>412300</v>
      </c>
      <c r="B1513" s="27" t="s">
        <v>90</v>
      </c>
      <c r="C1513" s="28">
        <v>5000</v>
      </c>
    </row>
    <row r="1514" spans="1:3" ht="18.75" customHeight="1" x14ac:dyDescent="0.2">
      <c r="A1514" s="26">
        <v>412500</v>
      </c>
      <c r="B1514" s="27" t="s">
        <v>92</v>
      </c>
      <c r="C1514" s="28">
        <v>8100</v>
      </c>
    </row>
    <row r="1515" spans="1:3" ht="18.75" customHeight="1" x14ac:dyDescent="0.2">
      <c r="A1515" s="26">
        <v>412600</v>
      </c>
      <c r="B1515" s="27" t="s">
        <v>367</v>
      </c>
      <c r="C1515" s="28">
        <v>7400</v>
      </c>
    </row>
    <row r="1516" spans="1:3" ht="18.75" customHeight="1" x14ac:dyDescent="0.2">
      <c r="A1516" s="26">
        <v>412700</v>
      </c>
      <c r="B1516" s="27" t="s">
        <v>323</v>
      </c>
      <c r="C1516" s="28">
        <v>5600</v>
      </c>
    </row>
    <row r="1517" spans="1:3" ht="18.75" customHeight="1" x14ac:dyDescent="0.2">
      <c r="A1517" s="26">
        <v>412900</v>
      </c>
      <c r="B1517" s="30" t="s">
        <v>369</v>
      </c>
      <c r="C1517" s="28">
        <v>400</v>
      </c>
    </row>
    <row r="1518" spans="1:3" ht="18.75" customHeight="1" x14ac:dyDescent="0.2">
      <c r="A1518" s="26">
        <v>412900</v>
      </c>
      <c r="B1518" s="30" t="s">
        <v>112</v>
      </c>
      <c r="C1518" s="28">
        <v>1400</v>
      </c>
    </row>
    <row r="1519" spans="1:3" ht="18.75" customHeight="1" x14ac:dyDescent="0.2">
      <c r="A1519" s="26">
        <v>412900</v>
      </c>
      <c r="B1519" s="30" t="s">
        <v>113</v>
      </c>
      <c r="C1519" s="28">
        <v>600</v>
      </c>
    </row>
    <row r="1520" spans="1:3" ht="18.75" customHeight="1" x14ac:dyDescent="0.2">
      <c r="A1520" s="26">
        <v>412900</v>
      </c>
      <c r="B1520" s="30" t="s">
        <v>114</v>
      </c>
      <c r="C1520" s="28">
        <v>1400</v>
      </c>
    </row>
    <row r="1521" spans="1:3" ht="18.75" customHeight="1" x14ac:dyDescent="0.2">
      <c r="A1521" s="26">
        <v>412900</v>
      </c>
      <c r="B1521" s="27" t="s">
        <v>95</v>
      </c>
      <c r="C1521" s="28">
        <v>400</v>
      </c>
    </row>
    <row r="1522" spans="1:3" ht="18.75" customHeight="1" x14ac:dyDescent="0.2">
      <c r="A1522" s="23">
        <v>510000</v>
      </c>
      <c r="B1522" s="29" t="s">
        <v>116</v>
      </c>
      <c r="C1522" s="25">
        <f>C1523</f>
        <v>1000</v>
      </c>
    </row>
    <row r="1523" spans="1:3" ht="18.75" customHeight="1" x14ac:dyDescent="0.2">
      <c r="A1523" s="23">
        <v>511000</v>
      </c>
      <c r="B1523" s="29" t="s">
        <v>117</v>
      </c>
      <c r="C1523" s="25">
        <f t="shared" ref="C1523" si="269">SUM(C1524:C1524)</f>
        <v>1000</v>
      </c>
    </row>
    <row r="1524" spans="1:3" ht="18.75" customHeight="1" x14ac:dyDescent="0.2">
      <c r="A1524" s="26">
        <v>511300</v>
      </c>
      <c r="B1524" s="27" t="s">
        <v>119</v>
      </c>
      <c r="C1524" s="28">
        <v>1000</v>
      </c>
    </row>
    <row r="1525" spans="1:3" s="31" customFormat="1" ht="18.75" customHeight="1" x14ac:dyDescent="0.2">
      <c r="A1525" s="23">
        <v>630000</v>
      </c>
      <c r="B1525" s="29" t="s">
        <v>121</v>
      </c>
      <c r="C1525" s="25">
        <f>C1526</f>
        <v>1000</v>
      </c>
    </row>
    <row r="1526" spans="1:3" s="31" customFormat="1" ht="18.75" customHeight="1" x14ac:dyDescent="0.2">
      <c r="A1526" s="23">
        <v>631000</v>
      </c>
      <c r="B1526" s="29" t="s">
        <v>122</v>
      </c>
      <c r="C1526" s="25">
        <f t="shared" ref="C1526" si="270">C1527</f>
        <v>1000</v>
      </c>
    </row>
    <row r="1527" spans="1:3" ht="18.75" customHeight="1" x14ac:dyDescent="0.2">
      <c r="A1527" s="38">
        <v>631900</v>
      </c>
      <c r="B1527" s="27" t="s">
        <v>123</v>
      </c>
      <c r="C1527" s="28">
        <v>1000</v>
      </c>
    </row>
    <row r="1528" spans="1:3" s="49" customFormat="1" ht="18.75" customHeight="1" x14ac:dyDescent="0.2">
      <c r="A1528" s="47"/>
      <c r="B1528" s="37" t="s">
        <v>445</v>
      </c>
      <c r="C1528" s="48">
        <f>C1506+C1522+C1525</f>
        <v>681200</v>
      </c>
    </row>
    <row r="1529" spans="1:3" s="21" customFormat="1" ht="18.75" customHeight="1" x14ac:dyDescent="0.2">
      <c r="A1529" s="19"/>
      <c r="B1529" s="20"/>
      <c r="C1529" s="36"/>
    </row>
    <row r="1530" spans="1:3" s="21" customFormat="1" ht="18.75" customHeight="1" x14ac:dyDescent="0.2">
      <c r="A1530" s="19" t="s">
        <v>446</v>
      </c>
      <c r="B1530" s="20"/>
      <c r="C1530" s="36"/>
    </row>
    <row r="1531" spans="1:3" s="21" customFormat="1" ht="18.75" customHeight="1" x14ac:dyDescent="0.2">
      <c r="A1531" s="19" t="s">
        <v>32</v>
      </c>
      <c r="B1531" s="20"/>
      <c r="C1531" s="36"/>
    </row>
    <row r="1532" spans="1:3" s="21" customFormat="1" ht="18.75" customHeight="1" x14ac:dyDescent="0.2">
      <c r="A1532" s="19" t="s">
        <v>179</v>
      </c>
      <c r="B1532" s="20"/>
      <c r="C1532" s="36"/>
    </row>
    <row r="1533" spans="1:3" s="21" customFormat="1" ht="18.75" customHeight="1" x14ac:dyDescent="0.2">
      <c r="A1533" s="19" t="s">
        <v>447</v>
      </c>
      <c r="B1533" s="20"/>
      <c r="C1533" s="36"/>
    </row>
    <row r="1534" spans="1:3" s="21" customFormat="1" ht="18.75" customHeight="1" x14ac:dyDescent="0.2">
      <c r="A1534" s="19"/>
      <c r="B1534" s="20"/>
      <c r="C1534" s="36"/>
    </row>
    <row r="1535" spans="1:3" ht="18.75" customHeight="1" x14ac:dyDescent="0.2">
      <c r="A1535" s="23">
        <v>410000</v>
      </c>
      <c r="B1535" s="24" t="s">
        <v>85</v>
      </c>
      <c r="C1535" s="25">
        <f t="shared" ref="C1535" si="271">C1536+C1541</f>
        <v>1616200</v>
      </c>
    </row>
    <row r="1536" spans="1:3" ht="18.75" customHeight="1" x14ac:dyDescent="0.2">
      <c r="A1536" s="23">
        <v>411000</v>
      </c>
      <c r="B1536" s="24" t="s">
        <v>322</v>
      </c>
      <c r="C1536" s="25">
        <f t="shared" ref="C1536" si="272">SUM(C1537:C1540)</f>
        <v>1367300</v>
      </c>
    </row>
    <row r="1537" spans="1:3" ht="18.75" customHeight="1" x14ac:dyDescent="0.2">
      <c r="A1537" s="26">
        <v>411100</v>
      </c>
      <c r="B1537" s="27" t="s">
        <v>86</v>
      </c>
      <c r="C1537" s="28">
        <v>1308200</v>
      </c>
    </row>
    <row r="1538" spans="1:3" ht="18.75" customHeight="1" x14ac:dyDescent="0.2">
      <c r="A1538" s="26">
        <v>411200</v>
      </c>
      <c r="B1538" s="27" t="s">
        <v>364</v>
      </c>
      <c r="C1538" s="28">
        <v>38200</v>
      </c>
    </row>
    <row r="1539" spans="1:3" ht="18.75" customHeight="1" x14ac:dyDescent="0.2">
      <c r="A1539" s="26">
        <v>411300</v>
      </c>
      <c r="B1539" s="27" t="s">
        <v>87</v>
      </c>
      <c r="C1539" s="28">
        <v>7300</v>
      </c>
    </row>
    <row r="1540" spans="1:3" ht="18.75" customHeight="1" x14ac:dyDescent="0.2">
      <c r="A1540" s="26">
        <v>411400</v>
      </c>
      <c r="B1540" s="27" t="s">
        <v>88</v>
      </c>
      <c r="C1540" s="28">
        <v>13600</v>
      </c>
    </row>
    <row r="1541" spans="1:3" ht="18.75" customHeight="1" x14ac:dyDescent="0.2">
      <c r="A1541" s="23">
        <v>412000</v>
      </c>
      <c r="B1541" s="29" t="s">
        <v>365</v>
      </c>
      <c r="C1541" s="25">
        <f t="shared" ref="C1541" si="273">SUM(C1542:C1550)</f>
        <v>248900</v>
      </c>
    </row>
    <row r="1542" spans="1:3" ht="18.75" customHeight="1" x14ac:dyDescent="0.2">
      <c r="A1542" s="26">
        <v>412200</v>
      </c>
      <c r="B1542" s="27" t="s">
        <v>366</v>
      </c>
      <c r="C1542" s="28">
        <v>69200</v>
      </c>
    </row>
    <row r="1543" spans="1:3" ht="18.75" customHeight="1" x14ac:dyDescent="0.2">
      <c r="A1543" s="26">
        <v>412300</v>
      </c>
      <c r="B1543" s="27" t="s">
        <v>90</v>
      </c>
      <c r="C1543" s="28">
        <v>15000</v>
      </c>
    </row>
    <row r="1544" spans="1:3" ht="18.75" customHeight="1" x14ac:dyDescent="0.2">
      <c r="A1544" s="26">
        <v>412500</v>
      </c>
      <c r="B1544" s="27" t="s">
        <v>92</v>
      </c>
      <c r="C1544" s="28">
        <v>20000</v>
      </c>
    </row>
    <row r="1545" spans="1:3" ht="18.75" customHeight="1" x14ac:dyDescent="0.2">
      <c r="A1545" s="26">
        <v>412600</v>
      </c>
      <c r="B1545" s="27" t="s">
        <v>367</v>
      </c>
      <c r="C1545" s="28">
        <v>35900</v>
      </c>
    </row>
    <row r="1546" spans="1:3" ht="18.75" customHeight="1" x14ac:dyDescent="0.2">
      <c r="A1546" s="26">
        <v>412700</v>
      </c>
      <c r="B1546" s="27" t="s">
        <v>323</v>
      </c>
      <c r="C1546" s="28">
        <v>100300</v>
      </c>
    </row>
    <row r="1547" spans="1:3" ht="18.75" customHeight="1" x14ac:dyDescent="0.2">
      <c r="A1547" s="26">
        <v>412900</v>
      </c>
      <c r="B1547" s="30" t="s">
        <v>369</v>
      </c>
      <c r="C1547" s="28">
        <v>4000</v>
      </c>
    </row>
    <row r="1548" spans="1:3" ht="18.75" customHeight="1" x14ac:dyDescent="0.2">
      <c r="A1548" s="26">
        <v>412900</v>
      </c>
      <c r="B1548" s="30" t="s">
        <v>112</v>
      </c>
      <c r="C1548" s="28">
        <v>1000</v>
      </c>
    </row>
    <row r="1549" spans="1:3" ht="18.75" customHeight="1" x14ac:dyDescent="0.2">
      <c r="A1549" s="26">
        <v>412900</v>
      </c>
      <c r="B1549" s="30" t="s">
        <v>113</v>
      </c>
      <c r="C1549" s="28">
        <v>1500</v>
      </c>
    </row>
    <row r="1550" spans="1:3" ht="18.75" customHeight="1" x14ac:dyDescent="0.2">
      <c r="A1550" s="26">
        <v>412900</v>
      </c>
      <c r="B1550" s="30" t="s">
        <v>114</v>
      </c>
      <c r="C1550" s="28">
        <v>2000</v>
      </c>
    </row>
    <row r="1551" spans="1:3" ht="18.75" customHeight="1" x14ac:dyDescent="0.2">
      <c r="A1551" s="23">
        <v>510000</v>
      </c>
      <c r="B1551" s="29" t="s">
        <v>116</v>
      </c>
      <c r="C1551" s="25">
        <f t="shared" ref="C1551" si="274">C1552</f>
        <v>5000</v>
      </c>
    </row>
    <row r="1552" spans="1:3" ht="18.75" customHeight="1" x14ac:dyDescent="0.2">
      <c r="A1552" s="23">
        <v>511000</v>
      </c>
      <c r="B1552" s="29" t="s">
        <v>117</v>
      </c>
      <c r="C1552" s="25">
        <f t="shared" ref="C1552" si="275">SUM(C1553:C1553)</f>
        <v>5000</v>
      </c>
    </row>
    <row r="1553" spans="1:3" ht="18.75" customHeight="1" x14ac:dyDescent="0.2">
      <c r="A1553" s="26">
        <v>511300</v>
      </c>
      <c r="B1553" s="27" t="s">
        <v>119</v>
      </c>
      <c r="C1553" s="28">
        <v>5000</v>
      </c>
    </row>
    <row r="1554" spans="1:3" s="31" customFormat="1" ht="18.75" customHeight="1" x14ac:dyDescent="0.2">
      <c r="A1554" s="23">
        <v>630000</v>
      </c>
      <c r="B1554" s="29" t="s">
        <v>121</v>
      </c>
      <c r="C1554" s="25">
        <f t="shared" ref="C1554" si="276">C1555+C1557</f>
        <v>19000</v>
      </c>
    </row>
    <row r="1555" spans="1:3" s="31" customFormat="1" ht="18.75" customHeight="1" x14ac:dyDescent="0.2">
      <c r="A1555" s="23">
        <v>631000</v>
      </c>
      <c r="B1555" s="29" t="s">
        <v>122</v>
      </c>
      <c r="C1555" s="25">
        <f t="shared" ref="C1555" si="277">C1556</f>
        <v>5100</v>
      </c>
    </row>
    <row r="1556" spans="1:3" ht="18.75" customHeight="1" x14ac:dyDescent="0.2">
      <c r="A1556" s="38">
        <v>631900</v>
      </c>
      <c r="B1556" s="27" t="s">
        <v>123</v>
      </c>
      <c r="C1556" s="28">
        <v>5100</v>
      </c>
    </row>
    <row r="1557" spans="1:3" s="31" customFormat="1" ht="18.75" customHeight="1" x14ac:dyDescent="0.2">
      <c r="A1557" s="23">
        <v>638000</v>
      </c>
      <c r="B1557" s="29" t="s">
        <v>124</v>
      </c>
      <c r="C1557" s="25">
        <f t="shared" ref="C1557" si="278">C1558</f>
        <v>13900</v>
      </c>
    </row>
    <row r="1558" spans="1:3" ht="18.75" customHeight="1" x14ac:dyDescent="0.2">
      <c r="A1558" s="26">
        <v>638100</v>
      </c>
      <c r="B1558" s="27" t="s">
        <v>125</v>
      </c>
      <c r="C1558" s="28">
        <v>13900</v>
      </c>
    </row>
    <row r="1559" spans="1:3" s="21" customFormat="1" ht="31.5" x14ac:dyDescent="0.2">
      <c r="A1559" s="47"/>
      <c r="B1559" s="29" t="s">
        <v>448</v>
      </c>
      <c r="C1559" s="48">
        <f t="shared" ref="C1559" si="279">C1535+C1551+C1554</f>
        <v>1640200</v>
      </c>
    </row>
    <row r="1560" spans="1:3" s="21" customFormat="1" ht="18.75" customHeight="1" x14ac:dyDescent="0.2">
      <c r="A1560" s="39"/>
      <c r="B1560" s="32" t="s">
        <v>15</v>
      </c>
      <c r="C1560" s="33">
        <f t="shared" ref="C1560" si="280">C1528+C1559</f>
        <v>2321400</v>
      </c>
    </row>
    <row r="1561" spans="1:3" s="21" customFormat="1" ht="18.75" customHeight="1" x14ac:dyDescent="0.2">
      <c r="A1561" s="40"/>
      <c r="B1561" s="13"/>
      <c r="C1561" s="22"/>
    </row>
    <row r="1562" spans="1:3" s="21" customFormat="1" ht="18.75" customHeight="1" x14ac:dyDescent="0.2">
      <c r="A1562" s="16"/>
      <c r="B1562" s="13"/>
      <c r="C1562" s="36"/>
    </row>
    <row r="1563" spans="1:3" s="21" customFormat="1" ht="18.75" customHeight="1" x14ac:dyDescent="0.2">
      <c r="A1563" s="19" t="s">
        <v>449</v>
      </c>
      <c r="B1563" s="37"/>
      <c r="C1563" s="36"/>
    </row>
    <row r="1564" spans="1:3" s="21" customFormat="1" ht="18.75" customHeight="1" x14ac:dyDescent="0.2">
      <c r="A1564" s="19" t="s">
        <v>32</v>
      </c>
      <c r="B1564" s="37"/>
      <c r="C1564" s="36"/>
    </row>
    <row r="1565" spans="1:3" s="21" customFormat="1" ht="18.75" customHeight="1" x14ac:dyDescent="0.2">
      <c r="A1565" s="19" t="s">
        <v>180</v>
      </c>
      <c r="B1565" s="37"/>
      <c r="C1565" s="36"/>
    </row>
    <row r="1566" spans="1:3" s="21" customFormat="1" ht="18.75" customHeight="1" x14ac:dyDescent="0.2">
      <c r="A1566" s="19" t="s">
        <v>363</v>
      </c>
      <c r="B1566" s="37"/>
      <c r="C1566" s="36"/>
    </row>
    <row r="1567" spans="1:3" s="21" customFormat="1" ht="18.75" customHeight="1" x14ac:dyDescent="0.2">
      <c r="A1567" s="19"/>
      <c r="B1567" s="16"/>
      <c r="C1567" s="22"/>
    </row>
    <row r="1568" spans="1:3" ht="18.75" customHeight="1" x14ac:dyDescent="0.2">
      <c r="A1568" s="23">
        <v>410000</v>
      </c>
      <c r="B1568" s="24" t="s">
        <v>85</v>
      </c>
      <c r="C1568" s="25">
        <f>C1569+C1574+C1586</f>
        <v>4398800</v>
      </c>
    </row>
    <row r="1569" spans="1:3" ht="18.75" customHeight="1" x14ac:dyDescent="0.2">
      <c r="A1569" s="23">
        <v>411000</v>
      </c>
      <c r="B1569" s="24" t="s">
        <v>322</v>
      </c>
      <c r="C1569" s="25">
        <f t="shared" ref="C1569" si="281">SUM(C1570:C1573)</f>
        <v>3891800</v>
      </c>
    </row>
    <row r="1570" spans="1:3" ht="18.75" customHeight="1" x14ac:dyDescent="0.2">
      <c r="A1570" s="26">
        <v>411100</v>
      </c>
      <c r="B1570" s="27" t="s">
        <v>86</v>
      </c>
      <c r="C1570" s="28">
        <v>3622600</v>
      </c>
    </row>
    <row r="1571" spans="1:3" ht="18.75" customHeight="1" x14ac:dyDescent="0.2">
      <c r="A1571" s="26">
        <v>411200</v>
      </c>
      <c r="B1571" s="27" t="s">
        <v>364</v>
      </c>
      <c r="C1571" s="28">
        <v>100000</v>
      </c>
    </row>
    <row r="1572" spans="1:3" ht="18.75" customHeight="1" x14ac:dyDescent="0.2">
      <c r="A1572" s="26">
        <v>411300</v>
      </c>
      <c r="B1572" s="27" t="s">
        <v>87</v>
      </c>
      <c r="C1572" s="28">
        <v>129200</v>
      </c>
    </row>
    <row r="1573" spans="1:3" ht="18.75" customHeight="1" x14ac:dyDescent="0.2">
      <c r="A1573" s="26">
        <v>411400</v>
      </c>
      <c r="B1573" s="27" t="s">
        <v>88</v>
      </c>
      <c r="C1573" s="28">
        <v>40000</v>
      </c>
    </row>
    <row r="1574" spans="1:3" ht="18.75" customHeight="1" x14ac:dyDescent="0.2">
      <c r="A1574" s="23">
        <v>412000</v>
      </c>
      <c r="B1574" s="29" t="s">
        <v>365</v>
      </c>
      <c r="C1574" s="25">
        <f>SUM(C1575:C1585)</f>
        <v>505000</v>
      </c>
    </row>
    <row r="1575" spans="1:3" ht="18.75" customHeight="1" x14ac:dyDescent="0.2">
      <c r="A1575" s="26">
        <v>412100</v>
      </c>
      <c r="B1575" s="27" t="s">
        <v>89</v>
      </c>
      <c r="C1575" s="28">
        <v>73000</v>
      </c>
    </row>
    <row r="1576" spans="1:3" ht="18.75" customHeight="1" x14ac:dyDescent="0.2">
      <c r="A1576" s="26">
        <v>412200</v>
      </c>
      <c r="B1576" s="27" t="s">
        <v>366</v>
      </c>
      <c r="C1576" s="28">
        <v>210000</v>
      </c>
    </row>
    <row r="1577" spans="1:3" ht="18.75" customHeight="1" x14ac:dyDescent="0.2">
      <c r="A1577" s="26">
        <v>412300</v>
      </c>
      <c r="B1577" s="27" t="s">
        <v>90</v>
      </c>
      <c r="C1577" s="28">
        <v>65000</v>
      </c>
    </row>
    <row r="1578" spans="1:3" ht="18.75" customHeight="1" x14ac:dyDescent="0.2">
      <c r="A1578" s="26">
        <v>412500</v>
      </c>
      <c r="B1578" s="27" t="s">
        <v>92</v>
      </c>
      <c r="C1578" s="28">
        <v>40000</v>
      </c>
    </row>
    <row r="1579" spans="1:3" ht="18.75" customHeight="1" x14ac:dyDescent="0.2">
      <c r="A1579" s="26">
        <v>412600</v>
      </c>
      <c r="B1579" s="27" t="s">
        <v>367</v>
      </c>
      <c r="C1579" s="28">
        <v>70000</v>
      </c>
    </row>
    <row r="1580" spans="1:3" ht="18.75" customHeight="1" x14ac:dyDescent="0.2">
      <c r="A1580" s="26">
        <v>412700</v>
      </c>
      <c r="B1580" s="27" t="s">
        <v>323</v>
      </c>
      <c r="C1580" s="28">
        <v>14000</v>
      </c>
    </row>
    <row r="1581" spans="1:3" ht="18.75" customHeight="1" x14ac:dyDescent="0.2">
      <c r="A1581" s="26">
        <v>412900</v>
      </c>
      <c r="B1581" s="30" t="s">
        <v>369</v>
      </c>
      <c r="C1581" s="28">
        <v>3000</v>
      </c>
    </row>
    <row r="1582" spans="1:3" ht="18.75" customHeight="1" x14ac:dyDescent="0.2">
      <c r="A1582" s="26">
        <v>412900</v>
      </c>
      <c r="B1582" s="30" t="s">
        <v>93</v>
      </c>
      <c r="C1582" s="28">
        <v>15000</v>
      </c>
    </row>
    <row r="1583" spans="1:3" ht="18.75" customHeight="1" x14ac:dyDescent="0.2">
      <c r="A1583" s="26">
        <v>412900</v>
      </c>
      <c r="B1583" s="30" t="s">
        <v>112</v>
      </c>
      <c r="C1583" s="28">
        <v>3000</v>
      </c>
    </row>
    <row r="1584" spans="1:3" ht="18.75" customHeight="1" x14ac:dyDescent="0.2">
      <c r="A1584" s="26">
        <v>412900</v>
      </c>
      <c r="B1584" s="30" t="s">
        <v>113</v>
      </c>
      <c r="C1584" s="28">
        <v>6000</v>
      </c>
    </row>
    <row r="1585" spans="1:3" ht="18.75" customHeight="1" x14ac:dyDescent="0.2">
      <c r="A1585" s="26">
        <v>412900</v>
      </c>
      <c r="B1585" s="30" t="s">
        <v>114</v>
      </c>
      <c r="C1585" s="28">
        <v>6000</v>
      </c>
    </row>
    <row r="1586" spans="1:3" s="31" customFormat="1" ht="31.5" x14ac:dyDescent="0.2">
      <c r="A1586" s="23">
        <v>418000</v>
      </c>
      <c r="B1586" s="29" t="s">
        <v>379</v>
      </c>
      <c r="C1586" s="25">
        <f t="shared" ref="C1586" si="282">C1587</f>
        <v>2000</v>
      </c>
    </row>
    <row r="1587" spans="1:3" ht="18.75" customHeight="1" x14ac:dyDescent="0.2">
      <c r="A1587" s="26">
        <v>418400</v>
      </c>
      <c r="B1587" s="27" t="s">
        <v>129</v>
      </c>
      <c r="C1587" s="28">
        <v>2000</v>
      </c>
    </row>
    <row r="1588" spans="1:3" ht="18.75" customHeight="1" x14ac:dyDescent="0.2">
      <c r="A1588" s="23">
        <v>510000</v>
      </c>
      <c r="B1588" s="29" t="s">
        <v>116</v>
      </c>
      <c r="C1588" s="25">
        <f>C1589+C1592</f>
        <v>145000</v>
      </c>
    </row>
    <row r="1589" spans="1:3" ht="18.75" customHeight="1" x14ac:dyDescent="0.2">
      <c r="A1589" s="23">
        <v>511000</v>
      </c>
      <c r="B1589" s="29" t="s">
        <v>117</v>
      </c>
      <c r="C1589" s="25">
        <f>SUM(C1590:C1591)</f>
        <v>140000</v>
      </c>
    </row>
    <row r="1590" spans="1:3" ht="18.75" customHeight="1" x14ac:dyDescent="0.2">
      <c r="A1590" s="26">
        <v>511300</v>
      </c>
      <c r="B1590" s="27" t="s">
        <v>119</v>
      </c>
      <c r="C1590" s="28">
        <v>139000</v>
      </c>
    </row>
    <row r="1591" spans="1:3" ht="18.75" customHeight="1" x14ac:dyDescent="0.2">
      <c r="A1591" s="26">
        <v>511700</v>
      </c>
      <c r="B1591" s="27" t="s">
        <v>176</v>
      </c>
      <c r="C1591" s="28">
        <v>1000</v>
      </c>
    </row>
    <row r="1592" spans="1:3" ht="18.75" customHeight="1" x14ac:dyDescent="0.2">
      <c r="A1592" s="23">
        <v>516000</v>
      </c>
      <c r="B1592" s="29" t="s">
        <v>120</v>
      </c>
      <c r="C1592" s="44">
        <f t="shared" ref="C1592" si="283">C1593</f>
        <v>5000</v>
      </c>
    </row>
    <row r="1593" spans="1:3" ht="18.75" customHeight="1" x14ac:dyDescent="0.2">
      <c r="A1593" s="26">
        <v>516100</v>
      </c>
      <c r="B1593" s="27" t="s">
        <v>120</v>
      </c>
      <c r="C1593" s="28">
        <v>5000</v>
      </c>
    </row>
    <row r="1594" spans="1:3" s="31" customFormat="1" ht="18.75" customHeight="1" x14ac:dyDescent="0.2">
      <c r="A1594" s="23">
        <v>630000</v>
      </c>
      <c r="B1594" s="29" t="s">
        <v>121</v>
      </c>
      <c r="C1594" s="25">
        <f t="shared" ref="C1594" si="284">C1595+C1597</f>
        <v>130000</v>
      </c>
    </row>
    <row r="1595" spans="1:3" s="31" customFormat="1" ht="18.75" customHeight="1" x14ac:dyDescent="0.2">
      <c r="A1595" s="23">
        <v>631000</v>
      </c>
      <c r="B1595" s="29" t="s">
        <v>122</v>
      </c>
      <c r="C1595" s="25">
        <f t="shared" ref="C1595" si="285">C1596</f>
        <v>14000</v>
      </c>
    </row>
    <row r="1596" spans="1:3" ht="18.75" customHeight="1" x14ac:dyDescent="0.2">
      <c r="A1596" s="38">
        <v>631900</v>
      </c>
      <c r="B1596" s="27" t="s">
        <v>123</v>
      </c>
      <c r="C1596" s="28">
        <v>14000</v>
      </c>
    </row>
    <row r="1597" spans="1:3" s="31" customFormat="1" ht="18.75" customHeight="1" x14ac:dyDescent="0.2">
      <c r="A1597" s="23">
        <v>638000</v>
      </c>
      <c r="B1597" s="29" t="s">
        <v>124</v>
      </c>
      <c r="C1597" s="25">
        <f t="shared" ref="C1597" si="286">C1598</f>
        <v>116000</v>
      </c>
    </row>
    <row r="1598" spans="1:3" ht="18.75" customHeight="1" x14ac:dyDescent="0.2">
      <c r="A1598" s="26">
        <v>638100</v>
      </c>
      <c r="B1598" s="27" t="s">
        <v>125</v>
      </c>
      <c r="C1598" s="28">
        <v>116000</v>
      </c>
    </row>
    <row r="1599" spans="1:3" s="21" customFormat="1" ht="18.75" customHeight="1" x14ac:dyDescent="0.2">
      <c r="A1599" s="39"/>
      <c r="B1599" s="32" t="s">
        <v>15</v>
      </c>
      <c r="C1599" s="33">
        <f>C1568+C1588+C1594</f>
        <v>4673800</v>
      </c>
    </row>
    <row r="1600" spans="1:3" s="21" customFormat="1" ht="18.75" customHeight="1" x14ac:dyDescent="0.2">
      <c r="A1600" s="34"/>
      <c r="B1600" s="37"/>
      <c r="C1600" s="36"/>
    </row>
    <row r="1601" spans="1:3" s="21" customFormat="1" ht="18.75" customHeight="1" x14ac:dyDescent="0.2">
      <c r="A1601" s="16"/>
      <c r="B1601" s="13"/>
      <c r="C1601" s="36"/>
    </row>
    <row r="1602" spans="1:3" s="21" customFormat="1" ht="18.75" customHeight="1" x14ac:dyDescent="0.2">
      <c r="A1602" s="19" t="s">
        <v>450</v>
      </c>
      <c r="B1602" s="37"/>
      <c r="C1602" s="36"/>
    </row>
    <row r="1603" spans="1:3" s="21" customFormat="1" ht="18.75" customHeight="1" x14ac:dyDescent="0.2">
      <c r="A1603" s="19" t="s">
        <v>32</v>
      </c>
      <c r="B1603" s="37"/>
      <c r="C1603" s="36"/>
    </row>
    <row r="1604" spans="1:3" s="21" customFormat="1" ht="18.75" customHeight="1" x14ac:dyDescent="0.2">
      <c r="A1604" s="19" t="s">
        <v>174</v>
      </c>
      <c r="B1604" s="37"/>
      <c r="C1604" s="36"/>
    </row>
    <row r="1605" spans="1:3" s="21" customFormat="1" ht="18.75" customHeight="1" x14ac:dyDescent="0.2">
      <c r="A1605" s="19" t="s">
        <v>363</v>
      </c>
      <c r="B1605" s="37"/>
      <c r="C1605" s="36"/>
    </row>
    <row r="1606" spans="1:3" s="21" customFormat="1" ht="18.75" customHeight="1" x14ac:dyDescent="0.2">
      <c r="A1606" s="19"/>
      <c r="B1606" s="16"/>
      <c r="C1606" s="22"/>
    </row>
    <row r="1607" spans="1:3" ht="18.75" customHeight="1" x14ac:dyDescent="0.2">
      <c r="A1607" s="23">
        <v>410000</v>
      </c>
      <c r="B1607" s="24" t="s">
        <v>85</v>
      </c>
      <c r="C1607" s="25">
        <f t="shared" ref="C1607" si="287">C1608+C1613</f>
        <v>408400</v>
      </c>
    </row>
    <row r="1608" spans="1:3" ht="18.75" customHeight="1" x14ac:dyDescent="0.2">
      <c r="A1608" s="23">
        <v>411000</v>
      </c>
      <c r="B1608" s="24" t="s">
        <v>322</v>
      </c>
      <c r="C1608" s="25">
        <f t="shared" ref="C1608" si="288">SUM(C1609:C1612)</f>
        <v>321900</v>
      </c>
    </row>
    <row r="1609" spans="1:3" ht="18.75" customHeight="1" x14ac:dyDescent="0.2">
      <c r="A1609" s="26">
        <v>411100</v>
      </c>
      <c r="B1609" s="27" t="s">
        <v>86</v>
      </c>
      <c r="C1609" s="28">
        <v>307600</v>
      </c>
    </row>
    <row r="1610" spans="1:3" ht="18.75" customHeight="1" x14ac:dyDescent="0.2">
      <c r="A1610" s="26">
        <v>411200</v>
      </c>
      <c r="B1610" s="27" t="s">
        <v>364</v>
      </c>
      <c r="C1610" s="28">
        <v>3500</v>
      </c>
    </row>
    <row r="1611" spans="1:3" ht="18.75" customHeight="1" x14ac:dyDescent="0.2">
      <c r="A1611" s="26">
        <v>411300</v>
      </c>
      <c r="B1611" s="27" t="s">
        <v>87</v>
      </c>
      <c r="C1611" s="28">
        <v>6000</v>
      </c>
    </row>
    <row r="1612" spans="1:3" ht="18.75" customHeight="1" x14ac:dyDescent="0.2">
      <c r="A1612" s="26">
        <v>411400</v>
      </c>
      <c r="B1612" s="27" t="s">
        <v>88</v>
      </c>
      <c r="C1612" s="28">
        <v>4800</v>
      </c>
    </row>
    <row r="1613" spans="1:3" ht="18.75" customHeight="1" x14ac:dyDescent="0.2">
      <c r="A1613" s="23">
        <v>412000</v>
      </c>
      <c r="B1613" s="29" t="s">
        <v>365</v>
      </c>
      <c r="C1613" s="25">
        <f t="shared" ref="C1613" si="289">SUM(C1614:C1623)</f>
        <v>86500</v>
      </c>
    </row>
    <row r="1614" spans="1:3" ht="18.75" customHeight="1" x14ac:dyDescent="0.2">
      <c r="A1614" s="26">
        <v>412100</v>
      </c>
      <c r="B1614" s="27" t="s">
        <v>89</v>
      </c>
      <c r="C1614" s="28">
        <v>999.99999999999977</v>
      </c>
    </row>
    <row r="1615" spans="1:3" ht="18.75" customHeight="1" x14ac:dyDescent="0.2">
      <c r="A1615" s="26">
        <v>412200</v>
      </c>
      <c r="B1615" s="27" t="s">
        <v>366</v>
      </c>
      <c r="C1615" s="28">
        <v>29900</v>
      </c>
    </row>
    <row r="1616" spans="1:3" ht="18.75" customHeight="1" x14ac:dyDescent="0.2">
      <c r="A1616" s="26">
        <v>412300</v>
      </c>
      <c r="B1616" s="27" t="s">
        <v>90</v>
      </c>
      <c r="C1616" s="28">
        <v>8000</v>
      </c>
    </row>
    <row r="1617" spans="1:3" ht="18.75" customHeight="1" x14ac:dyDescent="0.2">
      <c r="A1617" s="26">
        <v>412500</v>
      </c>
      <c r="B1617" s="27" t="s">
        <v>92</v>
      </c>
      <c r="C1617" s="28">
        <v>7000</v>
      </c>
    </row>
    <row r="1618" spans="1:3" ht="18.75" customHeight="1" x14ac:dyDescent="0.2">
      <c r="A1618" s="26">
        <v>412600</v>
      </c>
      <c r="B1618" s="27" t="s">
        <v>367</v>
      </c>
      <c r="C1618" s="28">
        <v>9200</v>
      </c>
    </row>
    <row r="1619" spans="1:3" ht="18.75" customHeight="1" x14ac:dyDescent="0.2">
      <c r="A1619" s="26">
        <v>412700</v>
      </c>
      <c r="B1619" s="27" t="s">
        <v>323</v>
      </c>
      <c r="C1619" s="28">
        <v>9800</v>
      </c>
    </row>
    <row r="1620" spans="1:3" ht="18.75" customHeight="1" x14ac:dyDescent="0.2">
      <c r="A1620" s="26">
        <v>412900</v>
      </c>
      <c r="B1620" s="30" t="s">
        <v>369</v>
      </c>
      <c r="C1620" s="28">
        <v>3500</v>
      </c>
    </row>
    <row r="1621" spans="1:3" ht="18.75" customHeight="1" x14ac:dyDescent="0.2">
      <c r="A1621" s="26">
        <v>412900</v>
      </c>
      <c r="B1621" s="30" t="s">
        <v>93</v>
      </c>
      <c r="C1621" s="28">
        <v>14000</v>
      </c>
    </row>
    <row r="1622" spans="1:3" ht="18.75" customHeight="1" x14ac:dyDescent="0.2">
      <c r="A1622" s="26">
        <v>412900</v>
      </c>
      <c r="B1622" s="30" t="s">
        <v>112</v>
      </c>
      <c r="C1622" s="28">
        <v>2100</v>
      </c>
    </row>
    <row r="1623" spans="1:3" ht="18.75" customHeight="1" x14ac:dyDescent="0.2">
      <c r="A1623" s="26">
        <v>412900</v>
      </c>
      <c r="B1623" s="30" t="s">
        <v>113</v>
      </c>
      <c r="C1623" s="28">
        <v>2000</v>
      </c>
    </row>
    <row r="1624" spans="1:3" s="31" customFormat="1" ht="18.75" customHeight="1" x14ac:dyDescent="0.2">
      <c r="A1624" s="23">
        <v>630000</v>
      </c>
      <c r="B1624" s="29" t="s">
        <v>121</v>
      </c>
      <c r="C1624" s="25">
        <f t="shared" ref="C1624:C1625" si="290">C1625</f>
        <v>1500</v>
      </c>
    </row>
    <row r="1625" spans="1:3" s="31" customFormat="1" ht="18.75" customHeight="1" x14ac:dyDescent="0.2">
      <c r="A1625" s="23">
        <v>631000</v>
      </c>
      <c r="B1625" s="29" t="s">
        <v>122</v>
      </c>
      <c r="C1625" s="25">
        <f t="shared" si="290"/>
        <v>1500</v>
      </c>
    </row>
    <row r="1626" spans="1:3" ht="18.75" customHeight="1" x14ac:dyDescent="0.2">
      <c r="A1626" s="38">
        <v>631900</v>
      </c>
      <c r="B1626" s="27" t="s">
        <v>123</v>
      </c>
      <c r="C1626" s="28">
        <v>1500</v>
      </c>
    </row>
    <row r="1627" spans="1:3" s="21" customFormat="1" ht="18.75" customHeight="1" x14ac:dyDescent="0.2">
      <c r="A1627" s="39"/>
      <c r="B1627" s="32" t="s">
        <v>15</v>
      </c>
      <c r="C1627" s="33">
        <f>C1607+C1624</f>
        <v>409900</v>
      </c>
    </row>
    <row r="1628" spans="1:3" s="21" customFormat="1" ht="18.75" customHeight="1" x14ac:dyDescent="0.2">
      <c r="A1628" s="40"/>
      <c r="B1628" s="13"/>
      <c r="C1628" s="22"/>
    </row>
    <row r="1629" spans="1:3" s="21" customFormat="1" ht="18.75" customHeight="1" x14ac:dyDescent="0.2">
      <c r="A1629" s="16"/>
      <c r="B1629" s="13"/>
      <c r="C1629" s="36"/>
    </row>
    <row r="1630" spans="1:3" s="21" customFormat="1" ht="18.75" customHeight="1" x14ac:dyDescent="0.2">
      <c r="A1630" s="19" t="s">
        <v>451</v>
      </c>
      <c r="B1630" s="20"/>
      <c r="C1630" s="36"/>
    </row>
    <row r="1631" spans="1:3" s="21" customFormat="1" ht="18.75" customHeight="1" x14ac:dyDescent="0.2">
      <c r="A1631" s="19" t="s">
        <v>32</v>
      </c>
      <c r="B1631" s="20"/>
      <c r="C1631" s="36"/>
    </row>
    <row r="1632" spans="1:3" s="21" customFormat="1" ht="18.75" customHeight="1" x14ac:dyDescent="0.2">
      <c r="A1632" s="19" t="s">
        <v>181</v>
      </c>
      <c r="B1632" s="37"/>
      <c r="C1632" s="36"/>
    </row>
    <row r="1633" spans="1:3" s="21" customFormat="1" ht="18.75" customHeight="1" x14ac:dyDescent="0.2">
      <c r="A1633" s="19" t="s">
        <v>363</v>
      </c>
      <c r="B1633" s="37"/>
      <c r="C1633" s="36"/>
    </row>
    <row r="1634" spans="1:3" s="21" customFormat="1" ht="18.75" customHeight="1" x14ac:dyDescent="0.2">
      <c r="A1634" s="19"/>
      <c r="B1634" s="16"/>
      <c r="C1634" s="22"/>
    </row>
    <row r="1635" spans="1:3" ht="18.75" customHeight="1" x14ac:dyDescent="0.2">
      <c r="A1635" s="23">
        <v>410000</v>
      </c>
      <c r="B1635" s="24" t="s">
        <v>85</v>
      </c>
      <c r="C1635" s="25">
        <f t="shared" ref="C1635" si="291">C1636+C1641</f>
        <v>5605900</v>
      </c>
    </row>
    <row r="1636" spans="1:3" ht="18.75" customHeight="1" x14ac:dyDescent="0.2">
      <c r="A1636" s="23">
        <v>411000</v>
      </c>
      <c r="B1636" s="24" t="s">
        <v>322</v>
      </c>
      <c r="C1636" s="25">
        <f t="shared" ref="C1636" si="292">SUM(C1637:C1640)</f>
        <v>5154400</v>
      </c>
    </row>
    <row r="1637" spans="1:3" ht="18.75" customHeight="1" x14ac:dyDescent="0.2">
      <c r="A1637" s="26">
        <v>411100</v>
      </c>
      <c r="B1637" s="27" t="s">
        <v>86</v>
      </c>
      <c r="C1637" s="28">
        <v>4844400</v>
      </c>
    </row>
    <row r="1638" spans="1:3" ht="18.75" customHeight="1" x14ac:dyDescent="0.2">
      <c r="A1638" s="26">
        <v>411200</v>
      </c>
      <c r="B1638" s="27" t="s">
        <v>364</v>
      </c>
      <c r="C1638" s="28">
        <v>250000</v>
      </c>
    </row>
    <row r="1639" spans="1:3" ht="18.75" customHeight="1" x14ac:dyDescent="0.2">
      <c r="A1639" s="26">
        <v>411300</v>
      </c>
      <c r="B1639" s="27" t="s">
        <v>87</v>
      </c>
      <c r="C1639" s="28">
        <v>40000</v>
      </c>
    </row>
    <row r="1640" spans="1:3" ht="18.75" customHeight="1" x14ac:dyDescent="0.2">
      <c r="A1640" s="26">
        <v>411400</v>
      </c>
      <c r="B1640" s="27" t="s">
        <v>88</v>
      </c>
      <c r="C1640" s="28">
        <v>20000</v>
      </c>
    </row>
    <row r="1641" spans="1:3" ht="18.75" customHeight="1" x14ac:dyDescent="0.2">
      <c r="A1641" s="23">
        <v>412000</v>
      </c>
      <c r="B1641" s="29" t="s">
        <v>365</v>
      </c>
      <c r="C1641" s="25">
        <f>SUM(C1642:C1650)</f>
        <v>451500</v>
      </c>
    </row>
    <row r="1642" spans="1:3" ht="18.75" customHeight="1" x14ac:dyDescent="0.2">
      <c r="A1642" s="26">
        <v>412100</v>
      </c>
      <c r="B1642" s="27" t="s">
        <v>89</v>
      </c>
      <c r="C1642" s="28">
        <v>4900</v>
      </c>
    </row>
    <row r="1643" spans="1:3" ht="18.75" customHeight="1" x14ac:dyDescent="0.2">
      <c r="A1643" s="26">
        <v>412200</v>
      </c>
      <c r="B1643" s="27" t="s">
        <v>366</v>
      </c>
      <c r="C1643" s="28">
        <v>29600</v>
      </c>
    </row>
    <row r="1644" spans="1:3" ht="18.75" customHeight="1" x14ac:dyDescent="0.2">
      <c r="A1644" s="26">
        <v>412300</v>
      </c>
      <c r="B1644" s="27" t="s">
        <v>90</v>
      </c>
      <c r="C1644" s="28">
        <v>23000</v>
      </c>
    </row>
    <row r="1645" spans="1:3" ht="18.75" customHeight="1" x14ac:dyDescent="0.2">
      <c r="A1645" s="26">
        <v>412400</v>
      </c>
      <c r="B1645" s="27" t="s">
        <v>91</v>
      </c>
      <c r="C1645" s="28">
        <v>170000</v>
      </c>
    </row>
    <row r="1646" spans="1:3" ht="18.75" customHeight="1" x14ac:dyDescent="0.2">
      <c r="A1646" s="26">
        <v>412500</v>
      </c>
      <c r="B1646" s="27" t="s">
        <v>92</v>
      </c>
      <c r="C1646" s="28">
        <v>65000</v>
      </c>
    </row>
    <row r="1647" spans="1:3" ht="18.75" customHeight="1" x14ac:dyDescent="0.2">
      <c r="A1647" s="26">
        <v>412600</v>
      </c>
      <c r="B1647" s="27" t="s">
        <v>367</v>
      </c>
      <c r="C1647" s="28">
        <v>111000</v>
      </c>
    </row>
    <row r="1648" spans="1:3" ht="18.75" customHeight="1" x14ac:dyDescent="0.2">
      <c r="A1648" s="26">
        <v>412700</v>
      </c>
      <c r="B1648" s="27" t="s">
        <v>323</v>
      </c>
      <c r="C1648" s="28">
        <v>35000</v>
      </c>
    </row>
    <row r="1649" spans="1:3" ht="18.75" customHeight="1" x14ac:dyDescent="0.2">
      <c r="A1649" s="26">
        <v>412900</v>
      </c>
      <c r="B1649" s="30" t="s">
        <v>113</v>
      </c>
      <c r="C1649" s="28">
        <v>9000</v>
      </c>
    </row>
    <row r="1650" spans="1:3" ht="18.75" customHeight="1" x14ac:dyDescent="0.2">
      <c r="A1650" s="26">
        <v>412900</v>
      </c>
      <c r="B1650" s="27" t="s">
        <v>95</v>
      </c>
      <c r="C1650" s="28">
        <v>4000</v>
      </c>
    </row>
    <row r="1651" spans="1:3" ht="18.75" customHeight="1" x14ac:dyDescent="0.2">
      <c r="A1651" s="23">
        <v>510000</v>
      </c>
      <c r="B1651" s="29" t="s">
        <v>116</v>
      </c>
      <c r="C1651" s="25">
        <f t="shared" ref="C1651" si="293">C1652</f>
        <v>100000</v>
      </c>
    </row>
    <row r="1652" spans="1:3" ht="18.75" customHeight="1" x14ac:dyDescent="0.2">
      <c r="A1652" s="23">
        <v>511000</v>
      </c>
      <c r="B1652" s="29" t="s">
        <v>117</v>
      </c>
      <c r="C1652" s="25">
        <f t="shared" ref="C1652" si="294">SUM(C1653:C1653)</f>
        <v>100000</v>
      </c>
    </row>
    <row r="1653" spans="1:3" ht="18.75" customHeight="1" x14ac:dyDescent="0.2">
      <c r="A1653" s="26">
        <v>511300</v>
      </c>
      <c r="B1653" s="27" t="s">
        <v>119</v>
      </c>
      <c r="C1653" s="28">
        <v>100000</v>
      </c>
    </row>
    <row r="1654" spans="1:3" s="31" customFormat="1" ht="18.75" customHeight="1" x14ac:dyDescent="0.2">
      <c r="A1654" s="23">
        <v>630000</v>
      </c>
      <c r="B1654" s="29" t="s">
        <v>121</v>
      </c>
      <c r="C1654" s="25">
        <f t="shared" ref="C1654" si="295">C1655+C1657</f>
        <v>99800</v>
      </c>
    </row>
    <row r="1655" spans="1:3" s="31" customFormat="1" ht="18.75" customHeight="1" x14ac:dyDescent="0.2">
      <c r="A1655" s="23">
        <v>631000</v>
      </c>
      <c r="B1655" s="29" t="s">
        <v>122</v>
      </c>
      <c r="C1655" s="25">
        <f t="shared" ref="C1655" si="296">C1656</f>
        <v>69800</v>
      </c>
    </row>
    <row r="1656" spans="1:3" ht="18.75" customHeight="1" x14ac:dyDescent="0.2">
      <c r="A1656" s="38">
        <v>631900</v>
      </c>
      <c r="B1656" s="27" t="s">
        <v>123</v>
      </c>
      <c r="C1656" s="28">
        <v>69800</v>
      </c>
    </row>
    <row r="1657" spans="1:3" s="31" customFormat="1" ht="18.75" customHeight="1" x14ac:dyDescent="0.2">
      <c r="A1657" s="23">
        <v>638000</v>
      </c>
      <c r="B1657" s="29" t="s">
        <v>124</v>
      </c>
      <c r="C1657" s="25">
        <f t="shared" ref="C1657" si="297">C1658</f>
        <v>30000</v>
      </c>
    </row>
    <row r="1658" spans="1:3" ht="18.75" customHeight="1" x14ac:dyDescent="0.2">
      <c r="A1658" s="26">
        <v>638100</v>
      </c>
      <c r="B1658" s="27" t="s">
        <v>125</v>
      </c>
      <c r="C1658" s="28">
        <v>30000</v>
      </c>
    </row>
    <row r="1659" spans="1:3" s="21" customFormat="1" ht="18.75" customHeight="1" x14ac:dyDescent="0.2">
      <c r="A1659" s="39"/>
      <c r="B1659" s="32" t="s">
        <v>15</v>
      </c>
      <c r="C1659" s="33">
        <f>C1635+C1651+C1654</f>
        <v>5805700</v>
      </c>
    </row>
    <row r="1660" spans="1:3" s="21" customFormat="1" ht="18.75" customHeight="1" x14ac:dyDescent="0.2">
      <c r="A1660" s="40"/>
      <c r="B1660" s="13"/>
      <c r="C1660" s="22"/>
    </row>
    <row r="1661" spans="1:3" s="21" customFormat="1" ht="18.75" customHeight="1" x14ac:dyDescent="0.2">
      <c r="A1661" s="16"/>
      <c r="B1661" s="13"/>
      <c r="C1661" s="36"/>
    </row>
    <row r="1662" spans="1:3" s="21" customFormat="1" ht="18.75" customHeight="1" x14ac:dyDescent="0.2">
      <c r="A1662" s="19" t="s">
        <v>452</v>
      </c>
      <c r="B1662" s="37"/>
      <c r="C1662" s="36"/>
    </row>
    <row r="1663" spans="1:3" s="21" customFormat="1" ht="18.75" customHeight="1" x14ac:dyDescent="0.2">
      <c r="A1663" s="19" t="s">
        <v>32</v>
      </c>
      <c r="B1663" s="37"/>
      <c r="C1663" s="36"/>
    </row>
    <row r="1664" spans="1:3" s="21" customFormat="1" ht="18.75" customHeight="1" x14ac:dyDescent="0.2">
      <c r="A1664" s="19" t="s">
        <v>182</v>
      </c>
      <c r="B1664" s="37"/>
      <c r="C1664" s="36"/>
    </row>
    <row r="1665" spans="1:3" s="21" customFormat="1" ht="18.75" customHeight="1" x14ac:dyDescent="0.2">
      <c r="A1665" s="19" t="s">
        <v>363</v>
      </c>
      <c r="B1665" s="37"/>
      <c r="C1665" s="36"/>
    </row>
    <row r="1666" spans="1:3" s="21" customFormat="1" ht="18.75" customHeight="1" x14ac:dyDescent="0.2">
      <c r="A1666" s="19"/>
      <c r="B1666" s="16"/>
      <c r="C1666" s="22"/>
    </row>
    <row r="1667" spans="1:3" ht="18.75" customHeight="1" x14ac:dyDescent="0.2">
      <c r="A1667" s="23">
        <v>410000</v>
      </c>
      <c r="B1667" s="24" t="s">
        <v>85</v>
      </c>
      <c r="C1667" s="25">
        <f t="shared" ref="C1667" si="298">C1668+C1673+C1684</f>
        <v>3585600</v>
      </c>
    </row>
    <row r="1668" spans="1:3" ht="18.75" customHeight="1" x14ac:dyDescent="0.2">
      <c r="A1668" s="23">
        <v>411000</v>
      </c>
      <c r="B1668" s="24" t="s">
        <v>322</v>
      </c>
      <c r="C1668" s="25">
        <f t="shared" ref="C1668" si="299">SUM(C1669:C1672)</f>
        <v>3072300</v>
      </c>
    </row>
    <row r="1669" spans="1:3" ht="18.75" customHeight="1" x14ac:dyDescent="0.2">
      <c r="A1669" s="26">
        <v>411100</v>
      </c>
      <c r="B1669" s="27" t="s">
        <v>86</v>
      </c>
      <c r="C1669" s="28">
        <v>2909700</v>
      </c>
    </row>
    <row r="1670" spans="1:3" ht="18.75" customHeight="1" x14ac:dyDescent="0.2">
      <c r="A1670" s="26">
        <v>411200</v>
      </c>
      <c r="B1670" s="27" t="s">
        <v>364</v>
      </c>
      <c r="C1670" s="28">
        <v>131200</v>
      </c>
    </row>
    <row r="1671" spans="1:3" ht="18.75" customHeight="1" x14ac:dyDescent="0.2">
      <c r="A1671" s="26">
        <v>411300</v>
      </c>
      <c r="B1671" s="27" t="s">
        <v>87</v>
      </c>
      <c r="C1671" s="28">
        <v>20000</v>
      </c>
    </row>
    <row r="1672" spans="1:3" ht="18.75" customHeight="1" x14ac:dyDescent="0.2">
      <c r="A1672" s="26">
        <v>411400</v>
      </c>
      <c r="B1672" s="27" t="s">
        <v>88</v>
      </c>
      <c r="C1672" s="28">
        <v>11400</v>
      </c>
    </row>
    <row r="1673" spans="1:3" ht="18.75" customHeight="1" x14ac:dyDescent="0.2">
      <c r="A1673" s="23">
        <v>412000</v>
      </c>
      <c r="B1673" s="29" t="s">
        <v>365</v>
      </c>
      <c r="C1673" s="25">
        <f t="shared" ref="C1673" si="300">SUM(C1674:C1683)</f>
        <v>510900</v>
      </c>
    </row>
    <row r="1674" spans="1:3" ht="18.75" customHeight="1" x14ac:dyDescent="0.2">
      <c r="A1674" s="26">
        <v>412200</v>
      </c>
      <c r="B1674" s="27" t="s">
        <v>366</v>
      </c>
      <c r="C1674" s="28">
        <v>151200</v>
      </c>
    </row>
    <row r="1675" spans="1:3" ht="18.75" customHeight="1" x14ac:dyDescent="0.2">
      <c r="A1675" s="26">
        <v>412300</v>
      </c>
      <c r="B1675" s="27" t="s">
        <v>90</v>
      </c>
      <c r="C1675" s="28">
        <v>31900</v>
      </c>
    </row>
    <row r="1676" spans="1:3" ht="18.75" customHeight="1" x14ac:dyDescent="0.2">
      <c r="A1676" s="26">
        <v>412500</v>
      </c>
      <c r="B1676" s="27" t="s">
        <v>92</v>
      </c>
      <c r="C1676" s="28">
        <v>26000</v>
      </c>
    </row>
    <row r="1677" spans="1:3" ht="18.75" customHeight="1" x14ac:dyDescent="0.2">
      <c r="A1677" s="26">
        <v>412600</v>
      </c>
      <c r="B1677" s="27" t="s">
        <v>367</v>
      </c>
      <c r="C1677" s="28">
        <v>19000</v>
      </c>
    </row>
    <row r="1678" spans="1:3" ht="18.75" customHeight="1" x14ac:dyDescent="0.2">
      <c r="A1678" s="26">
        <v>412700</v>
      </c>
      <c r="B1678" s="27" t="s">
        <v>323</v>
      </c>
      <c r="C1678" s="28">
        <v>262000</v>
      </c>
    </row>
    <row r="1679" spans="1:3" ht="18.75" customHeight="1" x14ac:dyDescent="0.2">
      <c r="A1679" s="26">
        <v>412900</v>
      </c>
      <c r="B1679" s="27" t="s">
        <v>369</v>
      </c>
      <c r="C1679" s="28">
        <v>2500</v>
      </c>
    </row>
    <row r="1680" spans="1:3" ht="18.75" customHeight="1" x14ac:dyDescent="0.2">
      <c r="A1680" s="26">
        <v>412900</v>
      </c>
      <c r="B1680" s="27" t="s">
        <v>93</v>
      </c>
      <c r="C1680" s="28">
        <v>5000</v>
      </c>
    </row>
    <row r="1681" spans="1:3" ht="18.75" customHeight="1" x14ac:dyDescent="0.2">
      <c r="A1681" s="26">
        <v>412900</v>
      </c>
      <c r="B1681" s="27" t="s">
        <v>112</v>
      </c>
      <c r="C1681" s="28">
        <v>6500</v>
      </c>
    </row>
    <row r="1682" spans="1:3" ht="18.75" customHeight="1" x14ac:dyDescent="0.2">
      <c r="A1682" s="26">
        <v>412900</v>
      </c>
      <c r="B1682" s="27" t="s">
        <v>114</v>
      </c>
      <c r="C1682" s="28">
        <v>6500</v>
      </c>
    </row>
    <row r="1683" spans="1:3" ht="18.75" customHeight="1" x14ac:dyDescent="0.2">
      <c r="A1683" s="26">
        <v>412900</v>
      </c>
      <c r="B1683" s="27" t="s">
        <v>95</v>
      </c>
      <c r="C1683" s="28">
        <v>300</v>
      </c>
    </row>
    <row r="1684" spans="1:3" s="31" customFormat="1" ht="18.75" customHeight="1" x14ac:dyDescent="0.2">
      <c r="A1684" s="23">
        <v>419000</v>
      </c>
      <c r="B1684" s="29" t="s">
        <v>387</v>
      </c>
      <c r="C1684" s="25">
        <f t="shared" ref="C1684" si="301">C1685</f>
        <v>2400</v>
      </c>
    </row>
    <row r="1685" spans="1:3" ht="18.75" customHeight="1" x14ac:dyDescent="0.2">
      <c r="A1685" s="26">
        <v>419100</v>
      </c>
      <c r="B1685" s="27" t="s">
        <v>387</v>
      </c>
      <c r="C1685" s="28">
        <v>2400</v>
      </c>
    </row>
    <row r="1686" spans="1:3" ht="18.75" customHeight="1" x14ac:dyDescent="0.2">
      <c r="A1686" s="23">
        <v>510000</v>
      </c>
      <c r="B1686" s="29" t="s">
        <v>116</v>
      </c>
      <c r="C1686" s="25">
        <f t="shared" ref="C1686" si="302">C1687</f>
        <v>10000</v>
      </c>
    </row>
    <row r="1687" spans="1:3" ht="18.75" customHeight="1" x14ac:dyDescent="0.2">
      <c r="A1687" s="23">
        <v>511000</v>
      </c>
      <c r="B1687" s="29" t="s">
        <v>117</v>
      </c>
      <c r="C1687" s="25">
        <f>SUM(C1688:C1688)</f>
        <v>10000</v>
      </c>
    </row>
    <row r="1688" spans="1:3" ht="18.75" customHeight="1" x14ac:dyDescent="0.2">
      <c r="A1688" s="26">
        <v>511200</v>
      </c>
      <c r="B1688" s="27" t="s">
        <v>118</v>
      </c>
      <c r="C1688" s="28">
        <v>10000</v>
      </c>
    </row>
    <row r="1689" spans="1:3" s="31" customFormat="1" ht="18.75" customHeight="1" x14ac:dyDescent="0.2">
      <c r="A1689" s="23">
        <v>630000</v>
      </c>
      <c r="B1689" s="29" t="s">
        <v>121</v>
      </c>
      <c r="C1689" s="25">
        <f t="shared" ref="C1689:C1690" si="303">C1690</f>
        <v>16700</v>
      </c>
    </row>
    <row r="1690" spans="1:3" s="31" customFormat="1" ht="18.75" customHeight="1" x14ac:dyDescent="0.2">
      <c r="A1690" s="23">
        <v>631000</v>
      </c>
      <c r="B1690" s="29" t="s">
        <v>122</v>
      </c>
      <c r="C1690" s="25">
        <f t="shared" si="303"/>
        <v>16700</v>
      </c>
    </row>
    <row r="1691" spans="1:3" ht="18.75" customHeight="1" x14ac:dyDescent="0.2">
      <c r="A1691" s="38">
        <v>631900</v>
      </c>
      <c r="B1691" s="27" t="s">
        <v>123</v>
      </c>
      <c r="C1691" s="28">
        <v>16700</v>
      </c>
    </row>
    <row r="1692" spans="1:3" s="21" customFormat="1" ht="18.75" customHeight="1" x14ac:dyDescent="0.2">
      <c r="A1692" s="39"/>
      <c r="B1692" s="32" t="s">
        <v>15</v>
      </c>
      <c r="C1692" s="33">
        <f>C1667+C1686+C1689</f>
        <v>3612300</v>
      </c>
    </row>
    <row r="1693" spans="1:3" s="21" customFormat="1" ht="18.75" customHeight="1" x14ac:dyDescent="0.2">
      <c r="A1693" s="40"/>
      <c r="B1693" s="13"/>
      <c r="C1693" s="22"/>
    </row>
    <row r="1694" spans="1:3" s="21" customFormat="1" ht="18.75" customHeight="1" x14ac:dyDescent="0.2">
      <c r="A1694" s="16"/>
      <c r="B1694" s="13"/>
      <c r="C1694" s="36"/>
    </row>
    <row r="1695" spans="1:3" s="21" customFormat="1" ht="18.75" customHeight="1" x14ac:dyDescent="0.2">
      <c r="A1695" s="19" t="s">
        <v>453</v>
      </c>
      <c r="B1695" s="37"/>
      <c r="C1695" s="36"/>
    </row>
    <row r="1696" spans="1:3" s="21" customFormat="1" ht="18.75" customHeight="1" x14ac:dyDescent="0.2">
      <c r="A1696" s="19" t="s">
        <v>32</v>
      </c>
      <c r="B1696" s="37"/>
      <c r="C1696" s="36"/>
    </row>
    <row r="1697" spans="1:3" s="21" customFormat="1" ht="18.75" customHeight="1" x14ac:dyDescent="0.2">
      <c r="A1697" s="19" t="s">
        <v>183</v>
      </c>
      <c r="B1697" s="37"/>
      <c r="C1697" s="36"/>
    </row>
    <row r="1698" spans="1:3" s="21" customFormat="1" ht="18.75" customHeight="1" x14ac:dyDescent="0.2">
      <c r="A1698" s="19" t="s">
        <v>363</v>
      </c>
      <c r="B1698" s="37"/>
      <c r="C1698" s="36"/>
    </row>
    <row r="1699" spans="1:3" s="21" customFormat="1" ht="18.75" customHeight="1" x14ac:dyDescent="0.2">
      <c r="A1699" s="19"/>
      <c r="B1699" s="16"/>
      <c r="C1699" s="22"/>
    </row>
    <row r="1700" spans="1:3" ht="18.75" customHeight="1" x14ac:dyDescent="0.2">
      <c r="A1700" s="23">
        <v>410000</v>
      </c>
      <c r="B1700" s="24" t="s">
        <v>85</v>
      </c>
      <c r="C1700" s="25">
        <f>C1701+C1706</f>
        <v>1487400</v>
      </c>
    </row>
    <row r="1701" spans="1:3" ht="18.75" customHeight="1" x14ac:dyDescent="0.2">
      <c r="A1701" s="23">
        <v>411000</v>
      </c>
      <c r="B1701" s="24" t="s">
        <v>322</v>
      </c>
      <c r="C1701" s="25">
        <f t="shared" ref="C1701" si="304">SUM(C1702:C1705)</f>
        <v>1261700</v>
      </c>
    </row>
    <row r="1702" spans="1:3" ht="18.75" customHeight="1" x14ac:dyDescent="0.2">
      <c r="A1702" s="26">
        <v>411100</v>
      </c>
      <c r="B1702" s="27" t="s">
        <v>86</v>
      </c>
      <c r="C1702" s="28">
        <v>1180000</v>
      </c>
    </row>
    <row r="1703" spans="1:3" ht="18.75" customHeight="1" x14ac:dyDescent="0.2">
      <c r="A1703" s="26">
        <v>411200</v>
      </c>
      <c r="B1703" s="27" t="s">
        <v>364</v>
      </c>
      <c r="C1703" s="28">
        <v>71000</v>
      </c>
    </row>
    <row r="1704" spans="1:3" ht="18.75" customHeight="1" x14ac:dyDescent="0.2">
      <c r="A1704" s="26">
        <v>411300</v>
      </c>
      <c r="B1704" s="27" t="s">
        <v>87</v>
      </c>
      <c r="C1704" s="28">
        <v>7700</v>
      </c>
    </row>
    <row r="1705" spans="1:3" ht="18.75" customHeight="1" x14ac:dyDescent="0.2">
      <c r="A1705" s="26">
        <v>411400</v>
      </c>
      <c r="B1705" s="27" t="s">
        <v>88</v>
      </c>
      <c r="C1705" s="28">
        <v>3000</v>
      </c>
    </row>
    <row r="1706" spans="1:3" ht="18.75" customHeight="1" x14ac:dyDescent="0.2">
      <c r="A1706" s="23">
        <v>412000</v>
      </c>
      <c r="B1706" s="29" t="s">
        <v>365</v>
      </c>
      <c r="C1706" s="25">
        <f>SUM(C1707:C1714)</f>
        <v>225700</v>
      </c>
    </row>
    <row r="1707" spans="1:3" ht="18.75" customHeight="1" x14ac:dyDescent="0.2">
      <c r="A1707" s="26">
        <v>412200</v>
      </c>
      <c r="B1707" s="27" t="s">
        <v>366</v>
      </c>
      <c r="C1707" s="28">
        <v>55000</v>
      </c>
    </row>
    <row r="1708" spans="1:3" ht="18.75" customHeight="1" x14ac:dyDescent="0.2">
      <c r="A1708" s="26">
        <v>412300</v>
      </c>
      <c r="B1708" s="27" t="s">
        <v>90</v>
      </c>
      <c r="C1708" s="28">
        <v>15200</v>
      </c>
    </row>
    <row r="1709" spans="1:3" ht="18.75" customHeight="1" x14ac:dyDescent="0.2">
      <c r="A1709" s="26">
        <v>412500</v>
      </c>
      <c r="B1709" s="27" t="s">
        <v>92</v>
      </c>
      <c r="C1709" s="28">
        <v>8000</v>
      </c>
    </row>
    <row r="1710" spans="1:3" ht="18.75" customHeight="1" x14ac:dyDescent="0.2">
      <c r="A1710" s="26">
        <v>412600</v>
      </c>
      <c r="B1710" s="27" t="s">
        <v>367</v>
      </c>
      <c r="C1710" s="28">
        <v>8000</v>
      </c>
    </row>
    <row r="1711" spans="1:3" ht="18.75" customHeight="1" x14ac:dyDescent="0.2">
      <c r="A1711" s="26">
        <v>412700</v>
      </c>
      <c r="B1711" s="27" t="s">
        <v>323</v>
      </c>
      <c r="C1711" s="28">
        <v>130000</v>
      </c>
    </row>
    <row r="1712" spans="1:3" ht="18.75" customHeight="1" x14ac:dyDescent="0.2">
      <c r="A1712" s="26">
        <v>412900</v>
      </c>
      <c r="B1712" s="30" t="s">
        <v>369</v>
      </c>
      <c r="C1712" s="28">
        <v>1999.9999999999995</v>
      </c>
    </row>
    <row r="1713" spans="1:3" ht="18.75" customHeight="1" x14ac:dyDescent="0.2">
      <c r="A1713" s="26">
        <v>412900</v>
      </c>
      <c r="B1713" s="30" t="s">
        <v>93</v>
      </c>
      <c r="C1713" s="28">
        <v>5000</v>
      </c>
    </row>
    <row r="1714" spans="1:3" ht="18.75" customHeight="1" x14ac:dyDescent="0.2">
      <c r="A1714" s="26">
        <v>412900</v>
      </c>
      <c r="B1714" s="30" t="s">
        <v>114</v>
      </c>
      <c r="C1714" s="28">
        <v>2500</v>
      </c>
    </row>
    <row r="1715" spans="1:3" ht="18.75" customHeight="1" x14ac:dyDescent="0.2">
      <c r="A1715" s="23">
        <v>510000</v>
      </c>
      <c r="B1715" s="29" t="s">
        <v>116</v>
      </c>
      <c r="C1715" s="25">
        <f>C1716+C1718</f>
        <v>5000</v>
      </c>
    </row>
    <row r="1716" spans="1:3" ht="18.75" customHeight="1" x14ac:dyDescent="0.2">
      <c r="A1716" s="23">
        <v>511000</v>
      </c>
      <c r="B1716" s="29" t="s">
        <v>117</v>
      </c>
      <c r="C1716" s="25">
        <f>SUM(C1717:C1717)</f>
        <v>3000</v>
      </c>
    </row>
    <row r="1717" spans="1:3" ht="18.75" customHeight="1" x14ac:dyDescent="0.2">
      <c r="A1717" s="26">
        <v>511300</v>
      </c>
      <c r="B1717" s="27" t="s">
        <v>119</v>
      </c>
      <c r="C1717" s="28">
        <v>3000</v>
      </c>
    </row>
    <row r="1718" spans="1:3" s="31" customFormat="1" ht="18.75" customHeight="1" x14ac:dyDescent="0.2">
      <c r="A1718" s="23">
        <v>516000</v>
      </c>
      <c r="B1718" s="29" t="s">
        <v>120</v>
      </c>
      <c r="C1718" s="25">
        <f t="shared" ref="C1718" si="305">C1719</f>
        <v>2000</v>
      </c>
    </row>
    <row r="1719" spans="1:3" ht="18.75" customHeight="1" x14ac:dyDescent="0.2">
      <c r="A1719" s="26">
        <v>516100</v>
      </c>
      <c r="B1719" s="27" t="s">
        <v>120</v>
      </c>
      <c r="C1719" s="28">
        <v>2000</v>
      </c>
    </row>
    <row r="1720" spans="1:3" s="31" customFormat="1" ht="18.75" customHeight="1" x14ac:dyDescent="0.2">
      <c r="A1720" s="23">
        <v>630000</v>
      </c>
      <c r="B1720" s="29" t="s">
        <v>121</v>
      </c>
      <c r="C1720" s="25">
        <f t="shared" ref="C1720" si="306">C1721+C1723</f>
        <v>16400</v>
      </c>
    </row>
    <row r="1721" spans="1:3" s="31" customFormat="1" ht="18.75" customHeight="1" x14ac:dyDescent="0.2">
      <c r="A1721" s="23">
        <v>631000</v>
      </c>
      <c r="B1721" s="29" t="s">
        <v>122</v>
      </c>
      <c r="C1721" s="25">
        <f t="shared" ref="C1721" si="307">C1722</f>
        <v>12400</v>
      </c>
    </row>
    <row r="1722" spans="1:3" ht="18.75" customHeight="1" x14ac:dyDescent="0.2">
      <c r="A1722" s="38">
        <v>631900</v>
      </c>
      <c r="B1722" s="27" t="s">
        <v>123</v>
      </c>
      <c r="C1722" s="28">
        <v>12400</v>
      </c>
    </row>
    <row r="1723" spans="1:3" s="31" customFormat="1" ht="18.75" customHeight="1" x14ac:dyDescent="0.2">
      <c r="A1723" s="23">
        <v>638000</v>
      </c>
      <c r="B1723" s="29" t="s">
        <v>124</v>
      </c>
      <c r="C1723" s="25">
        <f t="shared" ref="C1723" si="308">C1724</f>
        <v>4000</v>
      </c>
    </row>
    <row r="1724" spans="1:3" ht="18.75" customHeight="1" x14ac:dyDescent="0.2">
      <c r="A1724" s="26">
        <v>638100</v>
      </c>
      <c r="B1724" s="27" t="s">
        <v>125</v>
      </c>
      <c r="C1724" s="28">
        <v>4000</v>
      </c>
    </row>
    <row r="1725" spans="1:3" s="21" customFormat="1" ht="18.75" customHeight="1" x14ac:dyDescent="0.2">
      <c r="A1725" s="39"/>
      <c r="B1725" s="32" t="s">
        <v>15</v>
      </c>
      <c r="C1725" s="33">
        <f>C1700+C1715+C1720</f>
        <v>1508800</v>
      </c>
    </row>
    <row r="1726" spans="1:3" s="21" customFormat="1" ht="18.75" customHeight="1" x14ac:dyDescent="0.2">
      <c r="A1726" s="40"/>
      <c r="B1726" s="13"/>
      <c r="C1726" s="22"/>
    </row>
    <row r="1727" spans="1:3" s="21" customFormat="1" ht="18.75" customHeight="1" x14ac:dyDescent="0.2">
      <c r="A1727" s="16"/>
      <c r="B1727" s="13"/>
      <c r="C1727" s="36"/>
    </row>
    <row r="1728" spans="1:3" s="21" customFormat="1" ht="18.75" customHeight="1" x14ac:dyDescent="0.2">
      <c r="A1728" s="19" t="s">
        <v>454</v>
      </c>
      <c r="B1728" s="37"/>
      <c r="C1728" s="36"/>
    </row>
    <row r="1729" spans="1:3" s="21" customFormat="1" ht="18.75" customHeight="1" x14ac:dyDescent="0.2">
      <c r="A1729" s="19" t="s">
        <v>32</v>
      </c>
      <c r="B1729" s="37"/>
      <c r="C1729" s="36"/>
    </row>
    <row r="1730" spans="1:3" s="21" customFormat="1" ht="18.75" customHeight="1" x14ac:dyDescent="0.2">
      <c r="A1730" s="19" t="s">
        <v>184</v>
      </c>
      <c r="B1730" s="37"/>
      <c r="C1730" s="36"/>
    </row>
    <row r="1731" spans="1:3" s="21" customFormat="1" ht="18.75" customHeight="1" x14ac:dyDescent="0.2">
      <c r="A1731" s="19" t="s">
        <v>363</v>
      </c>
      <c r="B1731" s="37"/>
      <c r="C1731" s="36"/>
    </row>
    <row r="1732" spans="1:3" s="21" customFormat="1" ht="18.75" customHeight="1" x14ac:dyDescent="0.2">
      <c r="A1732" s="19"/>
      <c r="B1732" s="16"/>
      <c r="C1732" s="22"/>
    </row>
    <row r="1733" spans="1:3" ht="18.75" customHeight="1" x14ac:dyDescent="0.2">
      <c r="A1733" s="23">
        <v>410000</v>
      </c>
      <c r="B1733" s="24" t="s">
        <v>85</v>
      </c>
      <c r="C1733" s="25">
        <f t="shared" ref="C1733" si="309">C1734+C1739</f>
        <v>1627500</v>
      </c>
    </row>
    <row r="1734" spans="1:3" ht="18.75" customHeight="1" x14ac:dyDescent="0.2">
      <c r="A1734" s="23">
        <v>411000</v>
      </c>
      <c r="B1734" s="24" t="s">
        <v>322</v>
      </c>
      <c r="C1734" s="25">
        <f t="shared" ref="C1734" si="310">SUM(C1735:C1738)</f>
        <v>1442300</v>
      </c>
    </row>
    <row r="1735" spans="1:3" ht="18.75" customHeight="1" x14ac:dyDescent="0.2">
      <c r="A1735" s="26">
        <v>411100</v>
      </c>
      <c r="B1735" s="27" t="s">
        <v>86</v>
      </c>
      <c r="C1735" s="28">
        <v>1341000</v>
      </c>
    </row>
    <row r="1736" spans="1:3" ht="18.75" customHeight="1" x14ac:dyDescent="0.2">
      <c r="A1736" s="26">
        <v>411200</v>
      </c>
      <c r="B1736" s="27" t="s">
        <v>364</v>
      </c>
      <c r="C1736" s="28">
        <v>61300</v>
      </c>
    </row>
    <row r="1737" spans="1:3" ht="18.75" customHeight="1" x14ac:dyDescent="0.2">
      <c r="A1737" s="26">
        <v>411300</v>
      </c>
      <c r="B1737" s="27" t="s">
        <v>87</v>
      </c>
      <c r="C1737" s="28">
        <v>30000</v>
      </c>
    </row>
    <row r="1738" spans="1:3" ht="18.75" customHeight="1" x14ac:dyDescent="0.2">
      <c r="A1738" s="26">
        <v>411400</v>
      </c>
      <c r="B1738" s="27" t="s">
        <v>88</v>
      </c>
      <c r="C1738" s="28">
        <v>10000</v>
      </c>
    </row>
    <row r="1739" spans="1:3" ht="18.75" customHeight="1" x14ac:dyDescent="0.2">
      <c r="A1739" s="23">
        <v>412000</v>
      </c>
      <c r="B1739" s="29" t="s">
        <v>365</v>
      </c>
      <c r="C1739" s="25">
        <f>SUM(C1740:C1749)</f>
        <v>185200</v>
      </c>
    </row>
    <row r="1740" spans="1:3" ht="18.75" customHeight="1" x14ac:dyDescent="0.2">
      <c r="A1740" s="26">
        <v>412200</v>
      </c>
      <c r="B1740" s="27" t="s">
        <v>366</v>
      </c>
      <c r="C1740" s="28">
        <v>43000</v>
      </c>
    </row>
    <row r="1741" spans="1:3" ht="18.75" customHeight="1" x14ac:dyDescent="0.2">
      <c r="A1741" s="26">
        <v>412300</v>
      </c>
      <c r="B1741" s="27" t="s">
        <v>90</v>
      </c>
      <c r="C1741" s="28">
        <v>15700</v>
      </c>
    </row>
    <row r="1742" spans="1:3" ht="18.75" customHeight="1" x14ac:dyDescent="0.2">
      <c r="A1742" s="26">
        <v>412500</v>
      </c>
      <c r="B1742" s="27" t="s">
        <v>92</v>
      </c>
      <c r="C1742" s="28">
        <v>6000</v>
      </c>
    </row>
    <row r="1743" spans="1:3" ht="18.75" customHeight="1" x14ac:dyDescent="0.2">
      <c r="A1743" s="26">
        <v>412600</v>
      </c>
      <c r="B1743" s="27" t="s">
        <v>367</v>
      </c>
      <c r="C1743" s="28">
        <v>8800</v>
      </c>
    </row>
    <row r="1744" spans="1:3" ht="18.75" customHeight="1" x14ac:dyDescent="0.2">
      <c r="A1744" s="26">
        <v>412700</v>
      </c>
      <c r="B1744" s="27" t="s">
        <v>323</v>
      </c>
      <c r="C1744" s="28">
        <v>105500</v>
      </c>
    </row>
    <row r="1745" spans="1:3" ht="18.75" customHeight="1" x14ac:dyDescent="0.2">
      <c r="A1745" s="26">
        <v>412900</v>
      </c>
      <c r="B1745" s="30" t="s">
        <v>369</v>
      </c>
      <c r="C1745" s="28">
        <v>1000</v>
      </c>
    </row>
    <row r="1746" spans="1:3" ht="18.75" customHeight="1" x14ac:dyDescent="0.2">
      <c r="A1746" s="26">
        <v>412900</v>
      </c>
      <c r="B1746" s="30" t="s">
        <v>93</v>
      </c>
      <c r="C1746" s="28">
        <v>1000</v>
      </c>
    </row>
    <row r="1747" spans="1:3" ht="18.75" customHeight="1" x14ac:dyDescent="0.2">
      <c r="A1747" s="26">
        <v>412900</v>
      </c>
      <c r="B1747" s="30" t="s">
        <v>113</v>
      </c>
      <c r="C1747" s="28">
        <v>1000</v>
      </c>
    </row>
    <row r="1748" spans="1:3" ht="18.75" customHeight="1" x14ac:dyDescent="0.2">
      <c r="A1748" s="26">
        <v>412900</v>
      </c>
      <c r="B1748" s="30" t="s">
        <v>114</v>
      </c>
      <c r="C1748" s="28">
        <v>3000</v>
      </c>
    </row>
    <row r="1749" spans="1:3" ht="18.75" customHeight="1" x14ac:dyDescent="0.2">
      <c r="A1749" s="26">
        <v>412900</v>
      </c>
      <c r="B1749" s="27" t="s">
        <v>95</v>
      </c>
      <c r="C1749" s="28">
        <v>200</v>
      </c>
    </row>
    <row r="1750" spans="1:3" s="31" customFormat="1" ht="18.75" customHeight="1" x14ac:dyDescent="0.2">
      <c r="A1750" s="23">
        <v>630000</v>
      </c>
      <c r="B1750" s="29" t="s">
        <v>121</v>
      </c>
      <c r="C1750" s="25">
        <f t="shared" ref="C1750" si="311">C1751+C1753</f>
        <v>57200</v>
      </c>
    </row>
    <row r="1751" spans="1:3" s="31" customFormat="1" ht="18.75" customHeight="1" x14ac:dyDescent="0.2">
      <c r="A1751" s="23">
        <v>631000</v>
      </c>
      <c r="B1751" s="29" t="s">
        <v>122</v>
      </c>
      <c r="C1751" s="25">
        <f t="shared" ref="C1751" si="312">C1752</f>
        <v>9200</v>
      </c>
    </row>
    <row r="1752" spans="1:3" ht="18.75" customHeight="1" x14ac:dyDescent="0.2">
      <c r="A1752" s="38">
        <v>631900</v>
      </c>
      <c r="B1752" s="27" t="s">
        <v>123</v>
      </c>
      <c r="C1752" s="28">
        <v>9200</v>
      </c>
    </row>
    <row r="1753" spans="1:3" s="31" customFormat="1" ht="18.75" customHeight="1" x14ac:dyDescent="0.2">
      <c r="A1753" s="23">
        <v>638000</v>
      </c>
      <c r="B1753" s="29" t="s">
        <v>124</v>
      </c>
      <c r="C1753" s="25">
        <f t="shared" ref="C1753" si="313">C1754</f>
        <v>48000</v>
      </c>
    </row>
    <row r="1754" spans="1:3" ht="18.75" customHeight="1" x14ac:dyDescent="0.2">
      <c r="A1754" s="26">
        <v>638100</v>
      </c>
      <c r="B1754" s="27" t="s">
        <v>125</v>
      </c>
      <c r="C1754" s="28">
        <v>48000</v>
      </c>
    </row>
    <row r="1755" spans="1:3" s="21" customFormat="1" ht="18.75" customHeight="1" x14ac:dyDescent="0.2">
      <c r="A1755" s="39"/>
      <c r="B1755" s="32" t="s">
        <v>15</v>
      </c>
      <c r="C1755" s="33">
        <f>C1733+C1750</f>
        <v>1684700</v>
      </c>
    </row>
    <row r="1756" spans="1:3" s="21" customFormat="1" ht="18.75" customHeight="1" x14ac:dyDescent="0.2">
      <c r="A1756" s="40"/>
      <c r="B1756" s="13"/>
      <c r="C1756" s="22"/>
    </row>
    <row r="1757" spans="1:3" s="21" customFormat="1" ht="18.75" customHeight="1" x14ac:dyDescent="0.2">
      <c r="A1757" s="16"/>
      <c r="B1757" s="13"/>
      <c r="C1757" s="36"/>
    </row>
    <row r="1758" spans="1:3" s="21" customFormat="1" ht="18.75" customHeight="1" x14ac:dyDescent="0.2">
      <c r="A1758" s="19" t="s">
        <v>455</v>
      </c>
      <c r="B1758" s="37"/>
      <c r="C1758" s="36"/>
    </row>
    <row r="1759" spans="1:3" s="21" customFormat="1" ht="18.75" customHeight="1" x14ac:dyDescent="0.2">
      <c r="A1759" s="19" t="s">
        <v>32</v>
      </c>
      <c r="B1759" s="37"/>
      <c r="C1759" s="36"/>
    </row>
    <row r="1760" spans="1:3" s="21" customFormat="1" ht="18.75" customHeight="1" x14ac:dyDescent="0.2">
      <c r="A1760" s="19" t="s">
        <v>185</v>
      </c>
      <c r="B1760" s="37"/>
      <c r="C1760" s="36"/>
    </row>
    <row r="1761" spans="1:3" s="21" customFormat="1" ht="18.75" customHeight="1" x14ac:dyDescent="0.2">
      <c r="A1761" s="19" t="s">
        <v>363</v>
      </c>
      <c r="B1761" s="37"/>
      <c r="C1761" s="36"/>
    </row>
    <row r="1762" spans="1:3" s="21" customFormat="1" ht="18.75" customHeight="1" x14ac:dyDescent="0.2">
      <c r="A1762" s="19"/>
      <c r="B1762" s="16"/>
      <c r="C1762" s="22"/>
    </row>
    <row r="1763" spans="1:3" ht="18.75" customHeight="1" x14ac:dyDescent="0.2">
      <c r="A1763" s="23">
        <v>410000</v>
      </c>
      <c r="B1763" s="24" t="s">
        <v>85</v>
      </c>
      <c r="C1763" s="25">
        <f t="shared" ref="C1763" si="314">C1764+C1769</f>
        <v>1309900</v>
      </c>
    </row>
    <row r="1764" spans="1:3" ht="18.75" customHeight="1" x14ac:dyDescent="0.2">
      <c r="A1764" s="23">
        <v>411000</v>
      </c>
      <c r="B1764" s="24" t="s">
        <v>322</v>
      </c>
      <c r="C1764" s="25">
        <f t="shared" ref="C1764" si="315">SUM(C1765:C1768)</f>
        <v>1063000</v>
      </c>
    </row>
    <row r="1765" spans="1:3" ht="18.75" customHeight="1" x14ac:dyDescent="0.2">
      <c r="A1765" s="26">
        <v>411100</v>
      </c>
      <c r="B1765" s="27" t="s">
        <v>86</v>
      </c>
      <c r="C1765" s="28">
        <v>990600</v>
      </c>
    </row>
    <row r="1766" spans="1:3" ht="18.75" customHeight="1" x14ac:dyDescent="0.2">
      <c r="A1766" s="26">
        <v>411200</v>
      </c>
      <c r="B1766" s="27" t="s">
        <v>364</v>
      </c>
      <c r="C1766" s="28">
        <v>60400</v>
      </c>
    </row>
    <row r="1767" spans="1:3" ht="18.75" customHeight="1" x14ac:dyDescent="0.2">
      <c r="A1767" s="26">
        <v>411300</v>
      </c>
      <c r="B1767" s="27" t="s">
        <v>87</v>
      </c>
      <c r="C1767" s="28">
        <v>2000</v>
      </c>
    </row>
    <row r="1768" spans="1:3" ht="18.75" customHeight="1" x14ac:dyDescent="0.2">
      <c r="A1768" s="26">
        <v>411400</v>
      </c>
      <c r="B1768" s="27" t="s">
        <v>88</v>
      </c>
      <c r="C1768" s="28">
        <v>10000</v>
      </c>
    </row>
    <row r="1769" spans="1:3" ht="18.75" customHeight="1" x14ac:dyDescent="0.2">
      <c r="A1769" s="23">
        <v>412000</v>
      </c>
      <c r="B1769" s="29" t="s">
        <v>365</v>
      </c>
      <c r="C1769" s="25">
        <f>SUM(C1770:C1777)</f>
        <v>246900</v>
      </c>
    </row>
    <row r="1770" spans="1:3" ht="18.75" customHeight="1" x14ac:dyDescent="0.2">
      <c r="A1770" s="26">
        <v>412200</v>
      </c>
      <c r="B1770" s="27" t="s">
        <v>366</v>
      </c>
      <c r="C1770" s="28">
        <v>99400</v>
      </c>
    </row>
    <row r="1771" spans="1:3" ht="18.75" customHeight="1" x14ac:dyDescent="0.2">
      <c r="A1771" s="26">
        <v>412300</v>
      </c>
      <c r="B1771" s="27" t="s">
        <v>90</v>
      </c>
      <c r="C1771" s="28">
        <v>17000</v>
      </c>
    </row>
    <row r="1772" spans="1:3" ht="18.75" customHeight="1" x14ac:dyDescent="0.2">
      <c r="A1772" s="26">
        <v>412500</v>
      </c>
      <c r="B1772" s="27" t="s">
        <v>92</v>
      </c>
      <c r="C1772" s="28">
        <v>11000</v>
      </c>
    </row>
    <row r="1773" spans="1:3" ht="18.75" customHeight="1" x14ac:dyDescent="0.2">
      <c r="A1773" s="26">
        <v>412600</v>
      </c>
      <c r="B1773" s="27" t="s">
        <v>367</v>
      </c>
      <c r="C1773" s="28">
        <v>14000</v>
      </c>
    </row>
    <row r="1774" spans="1:3" ht="18.75" customHeight="1" x14ac:dyDescent="0.2">
      <c r="A1774" s="26">
        <v>412700</v>
      </c>
      <c r="B1774" s="27" t="s">
        <v>323</v>
      </c>
      <c r="C1774" s="28">
        <v>100000</v>
      </c>
    </row>
    <row r="1775" spans="1:3" ht="18.75" customHeight="1" x14ac:dyDescent="0.2">
      <c r="A1775" s="26">
        <v>412900</v>
      </c>
      <c r="B1775" s="30" t="s">
        <v>369</v>
      </c>
      <c r="C1775" s="28">
        <v>1500</v>
      </c>
    </row>
    <row r="1776" spans="1:3" ht="18.75" customHeight="1" x14ac:dyDescent="0.2">
      <c r="A1776" s="26">
        <v>412900</v>
      </c>
      <c r="B1776" s="30" t="s">
        <v>113</v>
      </c>
      <c r="C1776" s="28">
        <v>1500</v>
      </c>
    </row>
    <row r="1777" spans="1:3" ht="18.75" customHeight="1" x14ac:dyDescent="0.2">
      <c r="A1777" s="26">
        <v>412900</v>
      </c>
      <c r="B1777" s="30" t="s">
        <v>114</v>
      </c>
      <c r="C1777" s="28">
        <v>2500</v>
      </c>
    </row>
    <row r="1778" spans="1:3" ht="18.75" customHeight="1" x14ac:dyDescent="0.2">
      <c r="A1778" s="23">
        <v>510000</v>
      </c>
      <c r="B1778" s="29" t="s">
        <v>116</v>
      </c>
      <c r="C1778" s="25">
        <f>C1779</f>
        <v>1900</v>
      </c>
    </row>
    <row r="1779" spans="1:3" ht="18.75" customHeight="1" x14ac:dyDescent="0.2">
      <c r="A1779" s="23">
        <v>516000</v>
      </c>
      <c r="B1779" s="29" t="s">
        <v>120</v>
      </c>
      <c r="C1779" s="25">
        <f t="shared" ref="C1779" si="316">C1780</f>
        <v>1900</v>
      </c>
    </row>
    <row r="1780" spans="1:3" ht="18.75" customHeight="1" x14ac:dyDescent="0.2">
      <c r="A1780" s="26">
        <v>516100</v>
      </c>
      <c r="B1780" s="27" t="s">
        <v>120</v>
      </c>
      <c r="C1780" s="28">
        <v>1900</v>
      </c>
    </row>
    <row r="1781" spans="1:3" s="31" customFormat="1" ht="18.75" customHeight="1" x14ac:dyDescent="0.2">
      <c r="A1781" s="23">
        <v>630000</v>
      </c>
      <c r="B1781" s="29" t="s">
        <v>121</v>
      </c>
      <c r="C1781" s="25">
        <f>C1782+C1784</f>
        <v>18900</v>
      </c>
    </row>
    <row r="1782" spans="1:3" s="31" customFormat="1" ht="18.75" customHeight="1" x14ac:dyDescent="0.2">
      <c r="A1782" s="23">
        <v>631000</v>
      </c>
      <c r="B1782" s="29" t="s">
        <v>122</v>
      </c>
      <c r="C1782" s="25">
        <f>C1783</f>
        <v>16300</v>
      </c>
    </row>
    <row r="1783" spans="1:3" ht="18.75" customHeight="1" x14ac:dyDescent="0.2">
      <c r="A1783" s="38">
        <v>631900</v>
      </c>
      <c r="B1783" s="27" t="s">
        <v>123</v>
      </c>
      <c r="C1783" s="28">
        <v>16300</v>
      </c>
    </row>
    <row r="1784" spans="1:3" s="31" customFormat="1" ht="18.75" customHeight="1" x14ac:dyDescent="0.2">
      <c r="A1784" s="23">
        <v>638000</v>
      </c>
      <c r="B1784" s="29" t="s">
        <v>124</v>
      </c>
      <c r="C1784" s="25">
        <f t="shared" ref="C1784" si="317">C1785</f>
        <v>2600</v>
      </c>
    </row>
    <row r="1785" spans="1:3" ht="18.75" customHeight="1" x14ac:dyDescent="0.2">
      <c r="A1785" s="26">
        <v>638100</v>
      </c>
      <c r="B1785" s="27" t="s">
        <v>125</v>
      </c>
      <c r="C1785" s="28">
        <v>2600</v>
      </c>
    </row>
    <row r="1786" spans="1:3" s="21" customFormat="1" ht="18.75" customHeight="1" x14ac:dyDescent="0.2">
      <c r="A1786" s="39"/>
      <c r="B1786" s="32" t="s">
        <v>15</v>
      </c>
      <c r="C1786" s="33">
        <f>C1763+C1778+C1781</f>
        <v>1330700</v>
      </c>
    </row>
    <row r="1787" spans="1:3" s="21" customFormat="1" ht="18.75" customHeight="1" x14ac:dyDescent="0.2">
      <c r="A1787" s="40"/>
      <c r="B1787" s="13"/>
      <c r="C1787" s="22"/>
    </row>
    <row r="1788" spans="1:3" s="21" customFormat="1" ht="18.75" customHeight="1" x14ac:dyDescent="0.2">
      <c r="A1788" s="16"/>
      <c r="B1788" s="13"/>
      <c r="C1788" s="36"/>
    </row>
    <row r="1789" spans="1:3" s="21" customFormat="1" ht="18.75" customHeight="1" x14ac:dyDescent="0.2">
      <c r="A1789" s="19" t="s">
        <v>456</v>
      </c>
      <c r="B1789" s="37"/>
      <c r="C1789" s="36"/>
    </row>
    <row r="1790" spans="1:3" s="21" customFormat="1" ht="18.75" customHeight="1" x14ac:dyDescent="0.2">
      <c r="A1790" s="19" t="s">
        <v>32</v>
      </c>
      <c r="B1790" s="37"/>
      <c r="C1790" s="36"/>
    </row>
    <row r="1791" spans="1:3" s="21" customFormat="1" ht="18.75" customHeight="1" x14ac:dyDescent="0.2">
      <c r="A1791" s="19" t="s">
        <v>186</v>
      </c>
      <c r="B1791" s="37"/>
      <c r="C1791" s="36"/>
    </row>
    <row r="1792" spans="1:3" s="21" customFormat="1" ht="18.75" customHeight="1" x14ac:dyDescent="0.2">
      <c r="A1792" s="19" t="s">
        <v>363</v>
      </c>
      <c r="B1792" s="37"/>
      <c r="C1792" s="36"/>
    </row>
    <row r="1793" spans="1:3" s="21" customFormat="1" ht="18.75" customHeight="1" x14ac:dyDescent="0.2">
      <c r="A1793" s="19"/>
      <c r="B1793" s="16"/>
      <c r="C1793" s="22"/>
    </row>
    <row r="1794" spans="1:3" ht="18.75" customHeight="1" x14ac:dyDescent="0.2">
      <c r="A1794" s="23">
        <v>410000</v>
      </c>
      <c r="B1794" s="24" t="s">
        <v>85</v>
      </c>
      <c r="C1794" s="25">
        <f t="shared" ref="C1794" si="318">C1795+C1799</f>
        <v>663500</v>
      </c>
    </row>
    <row r="1795" spans="1:3" ht="18.75" customHeight="1" x14ac:dyDescent="0.2">
      <c r="A1795" s="23">
        <v>411000</v>
      </c>
      <c r="B1795" s="24" t="s">
        <v>322</v>
      </c>
      <c r="C1795" s="25">
        <f t="shared" ref="C1795" si="319">SUM(C1796:C1798)</f>
        <v>553700</v>
      </c>
    </row>
    <row r="1796" spans="1:3" ht="18.75" customHeight="1" x14ac:dyDescent="0.2">
      <c r="A1796" s="26">
        <v>411100</v>
      </c>
      <c r="B1796" s="27" t="s">
        <v>86</v>
      </c>
      <c r="C1796" s="28">
        <v>535000</v>
      </c>
    </row>
    <row r="1797" spans="1:3" ht="18.75" customHeight="1" x14ac:dyDescent="0.2">
      <c r="A1797" s="26">
        <v>411200</v>
      </c>
      <c r="B1797" s="27" t="s">
        <v>364</v>
      </c>
      <c r="C1797" s="28">
        <v>8700</v>
      </c>
    </row>
    <row r="1798" spans="1:3" ht="18.75" customHeight="1" x14ac:dyDescent="0.2">
      <c r="A1798" s="26">
        <v>411400</v>
      </c>
      <c r="B1798" s="27" t="s">
        <v>88</v>
      </c>
      <c r="C1798" s="28">
        <v>10000</v>
      </c>
    </row>
    <row r="1799" spans="1:3" ht="18.75" customHeight="1" x14ac:dyDescent="0.2">
      <c r="A1799" s="23">
        <v>412000</v>
      </c>
      <c r="B1799" s="29" t="s">
        <v>365</v>
      </c>
      <c r="C1799" s="25">
        <f>SUM(C1800:C1807)</f>
        <v>109800</v>
      </c>
    </row>
    <row r="1800" spans="1:3" ht="18.75" customHeight="1" x14ac:dyDescent="0.2">
      <c r="A1800" s="26">
        <v>412200</v>
      </c>
      <c r="B1800" s="27" t="s">
        <v>366</v>
      </c>
      <c r="C1800" s="28">
        <v>39000</v>
      </c>
    </row>
    <row r="1801" spans="1:3" ht="18.75" customHeight="1" x14ac:dyDescent="0.2">
      <c r="A1801" s="26">
        <v>412300</v>
      </c>
      <c r="B1801" s="27" t="s">
        <v>90</v>
      </c>
      <c r="C1801" s="28">
        <v>8300</v>
      </c>
    </row>
    <row r="1802" spans="1:3" ht="18.75" customHeight="1" x14ac:dyDescent="0.2">
      <c r="A1802" s="26">
        <v>412500</v>
      </c>
      <c r="B1802" s="27" t="s">
        <v>92</v>
      </c>
      <c r="C1802" s="28">
        <v>3000</v>
      </c>
    </row>
    <row r="1803" spans="1:3" ht="18.75" customHeight="1" x14ac:dyDescent="0.2">
      <c r="A1803" s="26">
        <v>412600</v>
      </c>
      <c r="B1803" s="27" t="s">
        <v>367</v>
      </c>
      <c r="C1803" s="28">
        <v>3500</v>
      </c>
    </row>
    <row r="1804" spans="1:3" ht="18.75" customHeight="1" x14ac:dyDescent="0.2">
      <c r="A1804" s="26">
        <v>412700</v>
      </c>
      <c r="B1804" s="27" t="s">
        <v>323</v>
      </c>
      <c r="C1804" s="28">
        <v>50000</v>
      </c>
    </row>
    <row r="1805" spans="1:3" ht="18.75" customHeight="1" x14ac:dyDescent="0.2">
      <c r="A1805" s="26">
        <v>412900</v>
      </c>
      <c r="B1805" s="27" t="s">
        <v>369</v>
      </c>
      <c r="C1805" s="28">
        <v>2000</v>
      </c>
    </row>
    <row r="1806" spans="1:3" ht="18.75" customHeight="1" x14ac:dyDescent="0.2">
      <c r="A1806" s="26">
        <v>412900</v>
      </c>
      <c r="B1806" s="30" t="s">
        <v>113</v>
      </c>
      <c r="C1806" s="28">
        <v>2000</v>
      </c>
    </row>
    <row r="1807" spans="1:3" ht="18.75" customHeight="1" x14ac:dyDescent="0.2">
      <c r="A1807" s="26">
        <v>412900</v>
      </c>
      <c r="B1807" s="27" t="s">
        <v>95</v>
      </c>
      <c r="C1807" s="28">
        <v>2000</v>
      </c>
    </row>
    <row r="1808" spans="1:3" s="31" customFormat="1" ht="18.75" customHeight="1" x14ac:dyDescent="0.2">
      <c r="A1808" s="23">
        <v>510000</v>
      </c>
      <c r="B1808" s="29" t="s">
        <v>116</v>
      </c>
      <c r="C1808" s="25">
        <f t="shared" ref="C1808" si="320">C1809</f>
        <v>5000</v>
      </c>
    </row>
    <row r="1809" spans="1:3" s="31" customFormat="1" ht="18.75" customHeight="1" x14ac:dyDescent="0.2">
      <c r="A1809" s="23">
        <v>511000</v>
      </c>
      <c r="B1809" s="29" t="s">
        <v>117</v>
      </c>
      <c r="C1809" s="25">
        <f t="shared" ref="C1809" si="321">C1810</f>
        <v>5000</v>
      </c>
    </row>
    <row r="1810" spans="1:3" ht="18.75" customHeight="1" x14ac:dyDescent="0.2">
      <c r="A1810" s="26">
        <v>511300</v>
      </c>
      <c r="B1810" s="27" t="s">
        <v>119</v>
      </c>
      <c r="C1810" s="28">
        <v>5000</v>
      </c>
    </row>
    <row r="1811" spans="1:3" s="21" customFormat="1" ht="18.75" customHeight="1" x14ac:dyDescent="0.2">
      <c r="A1811" s="39"/>
      <c r="B1811" s="32" t="s">
        <v>15</v>
      </c>
      <c r="C1811" s="33">
        <f>C1794+C1808</f>
        <v>668500</v>
      </c>
    </row>
    <row r="1812" spans="1:3" s="21" customFormat="1" ht="18.75" customHeight="1" x14ac:dyDescent="0.2">
      <c r="A1812" s="40"/>
      <c r="B1812" s="13"/>
      <c r="C1812" s="22"/>
    </row>
    <row r="1813" spans="1:3" s="21" customFormat="1" ht="18.75" customHeight="1" x14ac:dyDescent="0.2">
      <c r="A1813" s="16"/>
      <c r="B1813" s="13"/>
      <c r="C1813" s="36"/>
    </row>
    <row r="1814" spans="1:3" s="21" customFormat="1" ht="18.75" customHeight="1" x14ac:dyDescent="0.2">
      <c r="A1814" s="19" t="s">
        <v>457</v>
      </c>
      <c r="B1814" s="37"/>
      <c r="C1814" s="36"/>
    </row>
    <row r="1815" spans="1:3" s="21" customFormat="1" ht="18.75" customHeight="1" x14ac:dyDescent="0.2">
      <c r="A1815" s="19" t="s">
        <v>32</v>
      </c>
      <c r="B1815" s="37"/>
      <c r="C1815" s="36"/>
    </row>
    <row r="1816" spans="1:3" s="21" customFormat="1" ht="18.75" customHeight="1" x14ac:dyDescent="0.2">
      <c r="A1816" s="19" t="s">
        <v>187</v>
      </c>
      <c r="B1816" s="37"/>
      <c r="C1816" s="36"/>
    </row>
    <row r="1817" spans="1:3" s="21" customFormat="1" ht="18.75" customHeight="1" x14ac:dyDescent="0.2">
      <c r="A1817" s="19" t="s">
        <v>363</v>
      </c>
      <c r="B1817" s="37"/>
      <c r="C1817" s="36"/>
    </row>
    <row r="1818" spans="1:3" s="21" customFormat="1" ht="18.75" customHeight="1" x14ac:dyDescent="0.2">
      <c r="A1818" s="19"/>
      <c r="B1818" s="16"/>
      <c r="C1818" s="22"/>
    </row>
    <row r="1819" spans="1:3" ht="18.75" customHeight="1" x14ac:dyDescent="0.2">
      <c r="A1819" s="23">
        <v>410000</v>
      </c>
      <c r="B1819" s="24" t="s">
        <v>85</v>
      </c>
      <c r="C1819" s="25">
        <f t="shared" ref="C1819" si="322">C1820+C1825</f>
        <v>4401600</v>
      </c>
    </row>
    <row r="1820" spans="1:3" ht="18.75" customHeight="1" x14ac:dyDescent="0.2">
      <c r="A1820" s="23">
        <v>411000</v>
      </c>
      <c r="B1820" s="24" t="s">
        <v>322</v>
      </c>
      <c r="C1820" s="25">
        <f t="shared" ref="C1820" si="323">SUM(C1821:C1824)</f>
        <v>3833800</v>
      </c>
    </row>
    <row r="1821" spans="1:3" ht="18.75" customHeight="1" x14ac:dyDescent="0.2">
      <c r="A1821" s="26">
        <v>411100</v>
      </c>
      <c r="B1821" s="27" t="s">
        <v>86</v>
      </c>
      <c r="C1821" s="28">
        <v>3684000</v>
      </c>
    </row>
    <row r="1822" spans="1:3" ht="18.75" customHeight="1" x14ac:dyDescent="0.2">
      <c r="A1822" s="26">
        <v>411200</v>
      </c>
      <c r="B1822" s="27" t="s">
        <v>364</v>
      </c>
      <c r="C1822" s="28">
        <v>109800</v>
      </c>
    </row>
    <row r="1823" spans="1:3" ht="18.75" customHeight="1" x14ac:dyDescent="0.2">
      <c r="A1823" s="26">
        <v>411300</v>
      </c>
      <c r="B1823" s="27" t="s">
        <v>87</v>
      </c>
      <c r="C1823" s="28">
        <v>20000</v>
      </c>
    </row>
    <row r="1824" spans="1:3" ht="18.75" customHeight="1" x14ac:dyDescent="0.2">
      <c r="A1824" s="26">
        <v>411400</v>
      </c>
      <c r="B1824" s="27" t="s">
        <v>88</v>
      </c>
      <c r="C1824" s="28">
        <v>20000</v>
      </c>
    </row>
    <row r="1825" spans="1:3" ht="18.75" customHeight="1" x14ac:dyDescent="0.2">
      <c r="A1825" s="23">
        <v>412000</v>
      </c>
      <c r="B1825" s="29" t="s">
        <v>365</v>
      </c>
      <c r="C1825" s="25">
        <f t="shared" ref="C1825" si="324">SUM(C1826:C1835)</f>
        <v>567800</v>
      </c>
    </row>
    <row r="1826" spans="1:3" ht="18.75" customHeight="1" x14ac:dyDescent="0.2">
      <c r="A1826" s="26">
        <v>412200</v>
      </c>
      <c r="B1826" s="27" t="s">
        <v>366</v>
      </c>
      <c r="C1826" s="28">
        <v>170000</v>
      </c>
    </row>
    <row r="1827" spans="1:3" ht="18.75" customHeight="1" x14ac:dyDescent="0.2">
      <c r="A1827" s="26">
        <v>412300</v>
      </c>
      <c r="B1827" s="27" t="s">
        <v>90</v>
      </c>
      <c r="C1827" s="28">
        <v>50000</v>
      </c>
    </row>
    <row r="1828" spans="1:3" ht="18.75" customHeight="1" x14ac:dyDescent="0.2">
      <c r="A1828" s="26">
        <v>412500</v>
      </c>
      <c r="B1828" s="27" t="s">
        <v>92</v>
      </c>
      <c r="C1828" s="28">
        <v>20000</v>
      </c>
    </row>
    <row r="1829" spans="1:3" ht="18.75" customHeight="1" x14ac:dyDescent="0.2">
      <c r="A1829" s="26">
        <v>412600</v>
      </c>
      <c r="B1829" s="27" t="s">
        <v>367</v>
      </c>
      <c r="C1829" s="28">
        <v>15000</v>
      </c>
    </row>
    <row r="1830" spans="1:3" ht="18.75" customHeight="1" x14ac:dyDescent="0.2">
      <c r="A1830" s="26">
        <v>412700</v>
      </c>
      <c r="B1830" s="27" t="s">
        <v>323</v>
      </c>
      <c r="C1830" s="28">
        <v>300000</v>
      </c>
    </row>
    <row r="1831" spans="1:3" ht="18.75" customHeight="1" x14ac:dyDescent="0.2">
      <c r="A1831" s="26">
        <v>412900</v>
      </c>
      <c r="B1831" s="30" t="s">
        <v>369</v>
      </c>
      <c r="C1831" s="28">
        <v>500</v>
      </c>
    </row>
    <row r="1832" spans="1:3" ht="18.75" customHeight="1" x14ac:dyDescent="0.2">
      <c r="A1832" s="26">
        <v>412900</v>
      </c>
      <c r="B1832" s="30" t="s">
        <v>93</v>
      </c>
      <c r="C1832" s="28">
        <v>4200</v>
      </c>
    </row>
    <row r="1833" spans="1:3" ht="18.75" customHeight="1" x14ac:dyDescent="0.2">
      <c r="A1833" s="26">
        <v>412900</v>
      </c>
      <c r="B1833" s="30" t="s">
        <v>113</v>
      </c>
      <c r="C1833" s="28">
        <v>500</v>
      </c>
    </row>
    <row r="1834" spans="1:3" ht="18.75" customHeight="1" x14ac:dyDescent="0.2">
      <c r="A1834" s="26">
        <v>412900</v>
      </c>
      <c r="B1834" s="30" t="s">
        <v>114</v>
      </c>
      <c r="C1834" s="28">
        <v>7400</v>
      </c>
    </row>
    <row r="1835" spans="1:3" ht="18.75" customHeight="1" x14ac:dyDescent="0.2">
      <c r="A1835" s="26">
        <v>412900</v>
      </c>
      <c r="B1835" s="27" t="s">
        <v>95</v>
      </c>
      <c r="C1835" s="28">
        <v>200</v>
      </c>
    </row>
    <row r="1836" spans="1:3" ht="18.75" customHeight="1" x14ac:dyDescent="0.2">
      <c r="A1836" s="23">
        <v>510000</v>
      </c>
      <c r="B1836" s="29" t="s">
        <v>116</v>
      </c>
      <c r="C1836" s="25">
        <f t="shared" ref="C1836" si="325">C1837+C1839</f>
        <v>6500</v>
      </c>
    </row>
    <row r="1837" spans="1:3" ht="18.75" customHeight="1" x14ac:dyDescent="0.2">
      <c r="A1837" s="23">
        <v>511000</v>
      </c>
      <c r="B1837" s="29" t="s">
        <v>117</v>
      </c>
      <c r="C1837" s="25">
        <f t="shared" ref="C1837" si="326">SUM(C1838:C1838)</f>
        <v>5000</v>
      </c>
    </row>
    <row r="1838" spans="1:3" ht="18.75" customHeight="1" x14ac:dyDescent="0.2">
      <c r="A1838" s="26">
        <v>511300</v>
      </c>
      <c r="B1838" s="27" t="s">
        <v>119</v>
      </c>
      <c r="C1838" s="28">
        <v>5000</v>
      </c>
    </row>
    <row r="1839" spans="1:3" s="31" customFormat="1" ht="18.75" customHeight="1" x14ac:dyDescent="0.2">
      <c r="A1839" s="23">
        <v>516000</v>
      </c>
      <c r="B1839" s="29" t="s">
        <v>120</v>
      </c>
      <c r="C1839" s="25">
        <f t="shared" ref="C1839" si="327">C1840</f>
        <v>1500</v>
      </c>
    </row>
    <row r="1840" spans="1:3" ht="18.75" customHeight="1" x14ac:dyDescent="0.2">
      <c r="A1840" s="26">
        <v>516100</v>
      </c>
      <c r="B1840" s="27" t="s">
        <v>120</v>
      </c>
      <c r="C1840" s="28">
        <v>1500</v>
      </c>
    </row>
    <row r="1841" spans="1:3" s="31" customFormat="1" ht="18.75" customHeight="1" x14ac:dyDescent="0.2">
      <c r="A1841" s="23">
        <v>630000</v>
      </c>
      <c r="B1841" s="29" t="s">
        <v>121</v>
      </c>
      <c r="C1841" s="25">
        <f t="shared" ref="C1841" si="328">C1842+C1844</f>
        <v>25400</v>
      </c>
    </row>
    <row r="1842" spans="1:3" s="31" customFormat="1" ht="18.75" customHeight="1" x14ac:dyDescent="0.2">
      <c r="A1842" s="23">
        <v>631000</v>
      </c>
      <c r="B1842" s="29" t="s">
        <v>122</v>
      </c>
      <c r="C1842" s="25">
        <f t="shared" ref="C1842" si="329">C1843</f>
        <v>5400</v>
      </c>
    </row>
    <row r="1843" spans="1:3" ht="18.75" customHeight="1" x14ac:dyDescent="0.2">
      <c r="A1843" s="38">
        <v>631900</v>
      </c>
      <c r="B1843" s="27" t="s">
        <v>123</v>
      </c>
      <c r="C1843" s="28">
        <v>5400</v>
      </c>
    </row>
    <row r="1844" spans="1:3" s="31" customFormat="1" ht="18.75" customHeight="1" x14ac:dyDescent="0.2">
      <c r="A1844" s="23">
        <v>638000</v>
      </c>
      <c r="B1844" s="29" t="s">
        <v>124</v>
      </c>
      <c r="C1844" s="25">
        <f t="shared" ref="C1844" si="330">C1845</f>
        <v>20000</v>
      </c>
    </row>
    <row r="1845" spans="1:3" ht="18.75" customHeight="1" x14ac:dyDescent="0.2">
      <c r="A1845" s="26">
        <v>638100</v>
      </c>
      <c r="B1845" s="27" t="s">
        <v>125</v>
      </c>
      <c r="C1845" s="28">
        <v>20000</v>
      </c>
    </row>
    <row r="1846" spans="1:3" s="21" customFormat="1" ht="18.75" customHeight="1" x14ac:dyDescent="0.2">
      <c r="A1846" s="39"/>
      <c r="B1846" s="32" t="s">
        <v>15</v>
      </c>
      <c r="C1846" s="33">
        <f t="shared" ref="C1846" si="331">C1819+C1836+C1841</f>
        <v>4433500</v>
      </c>
    </row>
    <row r="1847" spans="1:3" s="21" customFormat="1" ht="18.75" customHeight="1" x14ac:dyDescent="0.2">
      <c r="A1847" s="40"/>
      <c r="B1847" s="13"/>
      <c r="C1847" s="22"/>
    </row>
    <row r="1848" spans="1:3" s="21" customFormat="1" ht="18.75" customHeight="1" x14ac:dyDescent="0.2">
      <c r="A1848" s="16"/>
      <c r="B1848" s="13"/>
      <c r="C1848" s="36"/>
    </row>
    <row r="1849" spans="1:3" s="21" customFormat="1" ht="18.75" customHeight="1" x14ac:dyDescent="0.2">
      <c r="A1849" s="19" t="s">
        <v>458</v>
      </c>
      <c r="B1849" s="37"/>
      <c r="C1849" s="36"/>
    </row>
    <row r="1850" spans="1:3" s="21" customFormat="1" ht="18.75" customHeight="1" x14ac:dyDescent="0.2">
      <c r="A1850" s="19" t="s">
        <v>32</v>
      </c>
      <c r="B1850" s="37"/>
      <c r="C1850" s="36"/>
    </row>
    <row r="1851" spans="1:3" s="21" customFormat="1" ht="18.75" customHeight="1" x14ac:dyDescent="0.2">
      <c r="A1851" s="19" t="s">
        <v>188</v>
      </c>
      <c r="B1851" s="37"/>
      <c r="C1851" s="36"/>
    </row>
    <row r="1852" spans="1:3" s="21" customFormat="1" ht="18.75" customHeight="1" x14ac:dyDescent="0.2">
      <c r="A1852" s="19" t="s">
        <v>363</v>
      </c>
      <c r="B1852" s="37"/>
      <c r="C1852" s="36"/>
    </row>
    <row r="1853" spans="1:3" s="21" customFormat="1" ht="18.75" customHeight="1" x14ac:dyDescent="0.2">
      <c r="A1853" s="19"/>
      <c r="B1853" s="16"/>
      <c r="C1853" s="22"/>
    </row>
    <row r="1854" spans="1:3" ht="18.75" customHeight="1" x14ac:dyDescent="0.2">
      <c r="A1854" s="23">
        <v>410000</v>
      </c>
      <c r="B1854" s="24" t="s">
        <v>85</v>
      </c>
      <c r="C1854" s="25">
        <f t="shared" ref="C1854" si="332">C1855+C1860+C1871</f>
        <v>1412500</v>
      </c>
    </row>
    <row r="1855" spans="1:3" ht="18.75" customHeight="1" x14ac:dyDescent="0.2">
      <c r="A1855" s="23">
        <v>411000</v>
      </c>
      <c r="B1855" s="24" t="s">
        <v>322</v>
      </c>
      <c r="C1855" s="25">
        <f t="shared" ref="C1855" si="333">SUM(C1856:C1859)</f>
        <v>1208300</v>
      </c>
    </row>
    <row r="1856" spans="1:3" ht="18.75" customHeight="1" x14ac:dyDescent="0.2">
      <c r="A1856" s="26">
        <v>411100</v>
      </c>
      <c r="B1856" s="27" t="s">
        <v>86</v>
      </c>
      <c r="C1856" s="28">
        <v>1163000</v>
      </c>
    </row>
    <row r="1857" spans="1:3" ht="18.75" customHeight="1" x14ac:dyDescent="0.2">
      <c r="A1857" s="26">
        <v>411200</v>
      </c>
      <c r="B1857" s="27" t="s">
        <v>364</v>
      </c>
      <c r="C1857" s="28">
        <v>32700</v>
      </c>
    </row>
    <row r="1858" spans="1:3" ht="18.75" customHeight="1" x14ac:dyDescent="0.2">
      <c r="A1858" s="26">
        <v>411300</v>
      </c>
      <c r="B1858" s="27" t="s">
        <v>87</v>
      </c>
      <c r="C1858" s="28">
        <v>9100</v>
      </c>
    </row>
    <row r="1859" spans="1:3" ht="18.75" customHeight="1" x14ac:dyDescent="0.2">
      <c r="A1859" s="26">
        <v>411400</v>
      </c>
      <c r="B1859" s="27" t="s">
        <v>88</v>
      </c>
      <c r="C1859" s="28">
        <v>3500</v>
      </c>
    </row>
    <row r="1860" spans="1:3" ht="18.75" customHeight="1" x14ac:dyDescent="0.2">
      <c r="A1860" s="23">
        <v>412000</v>
      </c>
      <c r="B1860" s="29" t="s">
        <v>365</v>
      </c>
      <c r="C1860" s="25">
        <f t="shared" ref="C1860" si="334">SUM(C1861:C1870)</f>
        <v>203900</v>
      </c>
    </row>
    <row r="1861" spans="1:3" ht="18.75" customHeight="1" x14ac:dyDescent="0.2">
      <c r="A1861" s="26">
        <v>412200</v>
      </c>
      <c r="B1861" s="27" t="s">
        <v>366</v>
      </c>
      <c r="C1861" s="28">
        <v>36100</v>
      </c>
    </row>
    <row r="1862" spans="1:3" ht="18.75" customHeight="1" x14ac:dyDescent="0.2">
      <c r="A1862" s="26">
        <v>412300</v>
      </c>
      <c r="B1862" s="27" t="s">
        <v>90</v>
      </c>
      <c r="C1862" s="28">
        <v>11000</v>
      </c>
    </row>
    <row r="1863" spans="1:3" ht="18.75" customHeight="1" x14ac:dyDescent="0.2">
      <c r="A1863" s="26">
        <v>412500</v>
      </c>
      <c r="B1863" s="27" t="s">
        <v>92</v>
      </c>
      <c r="C1863" s="28">
        <v>5500</v>
      </c>
    </row>
    <row r="1864" spans="1:3" ht="18.75" customHeight="1" x14ac:dyDescent="0.2">
      <c r="A1864" s="26">
        <v>412600</v>
      </c>
      <c r="B1864" s="27" t="s">
        <v>367</v>
      </c>
      <c r="C1864" s="28">
        <v>4000</v>
      </c>
    </row>
    <row r="1865" spans="1:3" ht="18.75" customHeight="1" x14ac:dyDescent="0.2">
      <c r="A1865" s="26">
        <v>412700</v>
      </c>
      <c r="B1865" s="27" t="s">
        <v>323</v>
      </c>
      <c r="C1865" s="28">
        <v>140000</v>
      </c>
    </row>
    <row r="1866" spans="1:3" ht="18.75" customHeight="1" x14ac:dyDescent="0.2">
      <c r="A1866" s="26">
        <v>412900</v>
      </c>
      <c r="B1866" s="30" t="s">
        <v>369</v>
      </c>
      <c r="C1866" s="28">
        <v>2000</v>
      </c>
    </row>
    <row r="1867" spans="1:3" ht="18.75" customHeight="1" x14ac:dyDescent="0.2">
      <c r="A1867" s="26">
        <v>412900</v>
      </c>
      <c r="B1867" s="30" t="s">
        <v>93</v>
      </c>
      <c r="C1867" s="28">
        <v>700</v>
      </c>
    </row>
    <row r="1868" spans="1:3" ht="18.75" customHeight="1" x14ac:dyDescent="0.2">
      <c r="A1868" s="26">
        <v>412900</v>
      </c>
      <c r="B1868" s="30" t="s">
        <v>113</v>
      </c>
      <c r="C1868" s="28">
        <v>300</v>
      </c>
    </row>
    <row r="1869" spans="1:3" ht="18.75" customHeight="1" x14ac:dyDescent="0.2">
      <c r="A1869" s="26">
        <v>412900</v>
      </c>
      <c r="B1869" s="30" t="s">
        <v>114</v>
      </c>
      <c r="C1869" s="28">
        <v>2500</v>
      </c>
    </row>
    <row r="1870" spans="1:3" ht="18.75" customHeight="1" x14ac:dyDescent="0.2">
      <c r="A1870" s="26">
        <v>412900</v>
      </c>
      <c r="B1870" s="27" t="s">
        <v>95</v>
      </c>
      <c r="C1870" s="28">
        <v>1800</v>
      </c>
    </row>
    <row r="1871" spans="1:3" s="31" customFormat="1" ht="18.75" customHeight="1" x14ac:dyDescent="0.2">
      <c r="A1871" s="23">
        <v>413000</v>
      </c>
      <c r="B1871" s="29" t="s">
        <v>459</v>
      </c>
      <c r="C1871" s="25">
        <f t="shared" ref="C1871" si="335">C1872</f>
        <v>300</v>
      </c>
    </row>
    <row r="1872" spans="1:3" ht="18.75" customHeight="1" x14ac:dyDescent="0.2">
      <c r="A1872" s="26">
        <v>413900</v>
      </c>
      <c r="B1872" s="27" t="s">
        <v>101</v>
      </c>
      <c r="C1872" s="28">
        <v>300</v>
      </c>
    </row>
    <row r="1873" spans="1:3" ht="18.75" customHeight="1" x14ac:dyDescent="0.2">
      <c r="A1873" s="23">
        <v>510000</v>
      </c>
      <c r="B1873" s="29" t="s">
        <v>116</v>
      </c>
      <c r="C1873" s="25">
        <f t="shared" ref="C1873" si="336">C1874</f>
        <v>3000</v>
      </c>
    </row>
    <row r="1874" spans="1:3" ht="18.75" customHeight="1" x14ac:dyDescent="0.2">
      <c r="A1874" s="23">
        <v>511000</v>
      </c>
      <c r="B1874" s="29" t="s">
        <v>117</v>
      </c>
      <c r="C1874" s="25">
        <f t="shared" ref="C1874" si="337">SUM(C1875:C1875)</f>
        <v>3000</v>
      </c>
    </row>
    <row r="1875" spans="1:3" ht="18.75" customHeight="1" x14ac:dyDescent="0.2">
      <c r="A1875" s="26">
        <v>511300</v>
      </c>
      <c r="B1875" s="27" t="s">
        <v>119</v>
      </c>
      <c r="C1875" s="28">
        <v>3000</v>
      </c>
    </row>
    <row r="1876" spans="1:3" s="31" customFormat="1" ht="18.75" customHeight="1" x14ac:dyDescent="0.2">
      <c r="A1876" s="23">
        <v>630000</v>
      </c>
      <c r="B1876" s="29" t="s">
        <v>121</v>
      </c>
      <c r="C1876" s="25">
        <f t="shared" ref="C1876" si="338">C1877+C1879</f>
        <v>6300</v>
      </c>
    </row>
    <row r="1877" spans="1:3" s="31" customFormat="1" ht="18.75" customHeight="1" x14ac:dyDescent="0.2">
      <c r="A1877" s="23">
        <v>631000</v>
      </c>
      <c r="B1877" s="29" t="s">
        <v>122</v>
      </c>
      <c r="C1877" s="25">
        <f t="shared" ref="C1877" si="339">C1878</f>
        <v>3300</v>
      </c>
    </row>
    <row r="1878" spans="1:3" ht="18.75" customHeight="1" x14ac:dyDescent="0.2">
      <c r="A1878" s="38">
        <v>631900</v>
      </c>
      <c r="B1878" s="27" t="s">
        <v>123</v>
      </c>
      <c r="C1878" s="28">
        <v>3300</v>
      </c>
    </row>
    <row r="1879" spans="1:3" s="31" customFormat="1" ht="18.75" customHeight="1" x14ac:dyDescent="0.2">
      <c r="A1879" s="23">
        <v>638000</v>
      </c>
      <c r="B1879" s="29" t="s">
        <v>124</v>
      </c>
      <c r="C1879" s="25">
        <f t="shared" ref="C1879" si="340">C1880</f>
        <v>3000</v>
      </c>
    </row>
    <row r="1880" spans="1:3" ht="18.75" customHeight="1" x14ac:dyDescent="0.2">
      <c r="A1880" s="26">
        <v>638100</v>
      </c>
      <c r="B1880" s="27" t="s">
        <v>125</v>
      </c>
      <c r="C1880" s="28">
        <v>3000</v>
      </c>
    </row>
    <row r="1881" spans="1:3" s="21" customFormat="1" ht="18.75" customHeight="1" x14ac:dyDescent="0.2">
      <c r="A1881" s="39"/>
      <c r="B1881" s="32" t="s">
        <v>15</v>
      </c>
      <c r="C1881" s="33">
        <f t="shared" ref="C1881" si="341">C1854+C1873+C1876</f>
        <v>1421800</v>
      </c>
    </row>
    <row r="1882" spans="1:3" s="21" customFormat="1" ht="18.75" customHeight="1" x14ac:dyDescent="0.2">
      <c r="A1882" s="40"/>
      <c r="B1882" s="13"/>
      <c r="C1882" s="22"/>
    </row>
    <row r="1883" spans="1:3" s="21" customFormat="1" ht="18.75" customHeight="1" x14ac:dyDescent="0.2">
      <c r="A1883" s="16"/>
      <c r="B1883" s="13"/>
      <c r="C1883" s="36"/>
    </row>
    <row r="1884" spans="1:3" s="21" customFormat="1" ht="18.75" customHeight="1" x14ac:dyDescent="0.2">
      <c r="A1884" s="19" t="s">
        <v>460</v>
      </c>
      <c r="B1884" s="37"/>
      <c r="C1884" s="36"/>
    </row>
    <row r="1885" spans="1:3" s="21" customFormat="1" ht="18.75" customHeight="1" x14ac:dyDescent="0.2">
      <c r="A1885" s="19" t="s">
        <v>32</v>
      </c>
      <c r="B1885" s="37"/>
      <c r="C1885" s="36"/>
    </row>
    <row r="1886" spans="1:3" s="21" customFormat="1" ht="18.75" customHeight="1" x14ac:dyDescent="0.2">
      <c r="A1886" s="19" t="s">
        <v>189</v>
      </c>
      <c r="B1886" s="37"/>
      <c r="C1886" s="36"/>
    </row>
    <row r="1887" spans="1:3" s="21" customFormat="1" ht="18.75" customHeight="1" x14ac:dyDescent="0.2">
      <c r="A1887" s="19" t="s">
        <v>363</v>
      </c>
      <c r="B1887" s="37"/>
      <c r="C1887" s="36"/>
    </row>
    <row r="1888" spans="1:3" s="21" customFormat="1" ht="18.75" customHeight="1" x14ac:dyDescent="0.2">
      <c r="A1888" s="19"/>
      <c r="B1888" s="16"/>
      <c r="C1888" s="22"/>
    </row>
    <row r="1889" spans="1:3" ht="18.75" customHeight="1" x14ac:dyDescent="0.2">
      <c r="A1889" s="23">
        <v>410000</v>
      </c>
      <c r="B1889" s="24" t="s">
        <v>85</v>
      </c>
      <c r="C1889" s="25">
        <f>C1890+C1895</f>
        <v>1593000</v>
      </c>
    </row>
    <row r="1890" spans="1:3" ht="18.75" customHeight="1" x14ac:dyDescent="0.2">
      <c r="A1890" s="23">
        <v>411000</v>
      </c>
      <c r="B1890" s="24" t="s">
        <v>322</v>
      </c>
      <c r="C1890" s="25">
        <f t="shared" ref="C1890" si="342">SUM(C1891:C1894)</f>
        <v>1261300</v>
      </c>
    </row>
    <row r="1891" spans="1:3" ht="18.75" customHeight="1" x14ac:dyDescent="0.2">
      <c r="A1891" s="26">
        <v>411100</v>
      </c>
      <c r="B1891" s="27" t="s">
        <v>86</v>
      </c>
      <c r="C1891" s="28">
        <v>1208300</v>
      </c>
    </row>
    <row r="1892" spans="1:3" ht="18.75" customHeight="1" x14ac:dyDescent="0.2">
      <c r="A1892" s="26">
        <v>411200</v>
      </c>
      <c r="B1892" s="27" t="s">
        <v>364</v>
      </c>
      <c r="C1892" s="28">
        <v>31800</v>
      </c>
    </row>
    <row r="1893" spans="1:3" ht="18.75" customHeight="1" x14ac:dyDescent="0.2">
      <c r="A1893" s="26">
        <v>411300</v>
      </c>
      <c r="B1893" s="27" t="s">
        <v>87</v>
      </c>
      <c r="C1893" s="28">
        <v>8500</v>
      </c>
    </row>
    <row r="1894" spans="1:3" ht="18.75" customHeight="1" x14ac:dyDescent="0.2">
      <c r="A1894" s="26">
        <v>411400</v>
      </c>
      <c r="B1894" s="27" t="s">
        <v>88</v>
      </c>
      <c r="C1894" s="28">
        <v>12700</v>
      </c>
    </row>
    <row r="1895" spans="1:3" ht="18.75" customHeight="1" x14ac:dyDescent="0.2">
      <c r="A1895" s="23">
        <v>412000</v>
      </c>
      <c r="B1895" s="29" t="s">
        <v>365</v>
      </c>
      <c r="C1895" s="25">
        <f>SUM(C1896:C1905)</f>
        <v>331700</v>
      </c>
    </row>
    <row r="1896" spans="1:3" ht="18.75" customHeight="1" x14ac:dyDescent="0.2">
      <c r="A1896" s="26">
        <v>412200</v>
      </c>
      <c r="B1896" s="27" t="s">
        <v>366</v>
      </c>
      <c r="C1896" s="28">
        <v>100000</v>
      </c>
    </row>
    <row r="1897" spans="1:3" ht="18.75" customHeight="1" x14ac:dyDescent="0.2">
      <c r="A1897" s="26">
        <v>412300</v>
      </c>
      <c r="B1897" s="27" t="s">
        <v>90</v>
      </c>
      <c r="C1897" s="28">
        <v>17800</v>
      </c>
    </row>
    <row r="1898" spans="1:3" ht="18.75" customHeight="1" x14ac:dyDescent="0.2">
      <c r="A1898" s="26">
        <v>412500</v>
      </c>
      <c r="B1898" s="27" t="s">
        <v>92</v>
      </c>
      <c r="C1898" s="28">
        <v>4000</v>
      </c>
    </row>
    <row r="1899" spans="1:3" ht="18.75" customHeight="1" x14ac:dyDescent="0.2">
      <c r="A1899" s="26">
        <v>412600</v>
      </c>
      <c r="B1899" s="27" t="s">
        <v>367</v>
      </c>
      <c r="C1899" s="28">
        <v>3000</v>
      </c>
    </row>
    <row r="1900" spans="1:3" ht="18.75" customHeight="1" x14ac:dyDescent="0.2">
      <c r="A1900" s="26">
        <v>412700</v>
      </c>
      <c r="B1900" s="27" t="s">
        <v>323</v>
      </c>
      <c r="C1900" s="28">
        <v>200000</v>
      </c>
    </row>
    <row r="1901" spans="1:3" ht="18.75" customHeight="1" x14ac:dyDescent="0.2">
      <c r="A1901" s="26">
        <v>412900</v>
      </c>
      <c r="B1901" s="30" t="s">
        <v>369</v>
      </c>
      <c r="C1901" s="28">
        <v>1000</v>
      </c>
    </row>
    <row r="1902" spans="1:3" ht="18.75" customHeight="1" x14ac:dyDescent="0.2">
      <c r="A1902" s="26">
        <v>412900</v>
      </c>
      <c r="B1902" s="30" t="s">
        <v>93</v>
      </c>
      <c r="C1902" s="28">
        <v>1400</v>
      </c>
    </row>
    <row r="1903" spans="1:3" ht="18.75" customHeight="1" x14ac:dyDescent="0.2">
      <c r="A1903" s="26">
        <v>412900</v>
      </c>
      <c r="B1903" s="30" t="s">
        <v>113</v>
      </c>
      <c r="C1903" s="28">
        <v>200</v>
      </c>
    </row>
    <row r="1904" spans="1:3" ht="18.75" customHeight="1" x14ac:dyDescent="0.2">
      <c r="A1904" s="26">
        <v>412900</v>
      </c>
      <c r="B1904" s="30" t="s">
        <v>114</v>
      </c>
      <c r="C1904" s="28">
        <v>2700</v>
      </c>
    </row>
    <row r="1905" spans="1:3" ht="18.75" customHeight="1" x14ac:dyDescent="0.2">
      <c r="A1905" s="26">
        <v>412900</v>
      </c>
      <c r="B1905" s="27" t="s">
        <v>95</v>
      </c>
      <c r="C1905" s="28">
        <v>1600</v>
      </c>
    </row>
    <row r="1906" spans="1:3" ht="18.75" customHeight="1" x14ac:dyDescent="0.2">
      <c r="A1906" s="23">
        <v>510000</v>
      </c>
      <c r="B1906" s="29" t="s">
        <v>116</v>
      </c>
      <c r="C1906" s="25">
        <f>C1907</f>
        <v>10000</v>
      </c>
    </row>
    <row r="1907" spans="1:3" ht="18.75" customHeight="1" x14ac:dyDescent="0.2">
      <c r="A1907" s="23">
        <v>511000</v>
      </c>
      <c r="B1907" s="29" t="s">
        <v>117</v>
      </c>
      <c r="C1907" s="25">
        <f t="shared" ref="C1907" si="343">SUM(C1908:C1908)</f>
        <v>10000</v>
      </c>
    </row>
    <row r="1908" spans="1:3" ht="18.75" customHeight="1" x14ac:dyDescent="0.2">
      <c r="A1908" s="26">
        <v>511300</v>
      </c>
      <c r="B1908" s="27" t="s">
        <v>119</v>
      </c>
      <c r="C1908" s="28">
        <v>10000</v>
      </c>
    </row>
    <row r="1909" spans="1:3" s="31" customFormat="1" ht="18.75" customHeight="1" x14ac:dyDescent="0.2">
      <c r="A1909" s="23">
        <v>630000</v>
      </c>
      <c r="B1909" s="29" t="s">
        <v>121</v>
      </c>
      <c r="C1909" s="25">
        <f t="shared" ref="C1909" si="344">C1910+C1912</f>
        <v>13400</v>
      </c>
    </row>
    <row r="1910" spans="1:3" s="31" customFormat="1" ht="18.75" customHeight="1" x14ac:dyDescent="0.2">
      <c r="A1910" s="23">
        <v>631000</v>
      </c>
      <c r="B1910" s="29" t="s">
        <v>122</v>
      </c>
      <c r="C1910" s="25">
        <f t="shared" ref="C1910" si="345">C1911</f>
        <v>3800</v>
      </c>
    </row>
    <row r="1911" spans="1:3" ht="18.75" customHeight="1" x14ac:dyDescent="0.2">
      <c r="A1911" s="38">
        <v>631900</v>
      </c>
      <c r="B1911" s="27" t="s">
        <v>123</v>
      </c>
      <c r="C1911" s="28">
        <v>3800</v>
      </c>
    </row>
    <row r="1912" spans="1:3" s="31" customFormat="1" ht="18.75" customHeight="1" x14ac:dyDescent="0.2">
      <c r="A1912" s="23">
        <v>638000</v>
      </c>
      <c r="B1912" s="29" t="s">
        <v>124</v>
      </c>
      <c r="C1912" s="25">
        <f t="shared" ref="C1912" si="346">C1913</f>
        <v>9600</v>
      </c>
    </row>
    <row r="1913" spans="1:3" ht="18.75" customHeight="1" x14ac:dyDescent="0.2">
      <c r="A1913" s="26">
        <v>638100</v>
      </c>
      <c r="B1913" s="27" t="s">
        <v>125</v>
      </c>
      <c r="C1913" s="28">
        <v>9600</v>
      </c>
    </row>
    <row r="1914" spans="1:3" s="21" customFormat="1" ht="18.75" customHeight="1" x14ac:dyDescent="0.2">
      <c r="A1914" s="39"/>
      <c r="B1914" s="32" t="s">
        <v>15</v>
      </c>
      <c r="C1914" s="33">
        <f>C1889+C1906+C1909</f>
        <v>1616400</v>
      </c>
    </row>
    <row r="1915" spans="1:3" s="21" customFormat="1" ht="18.75" customHeight="1" x14ac:dyDescent="0.2">
      <c r="A1915" s="40"/>
      <c r="B1915" s="13"/>
      <c r="C1915" s="22"/>
    </row>
    <row r="1916" spans="1:3" s="21" customFormat="1" ht="18.75" customHeight="1" x14ac:dyDescent="0.2">
      <c r="A1916" s="16"/>
      <c r="B1916" s="13"/>
      <c r="C1916" s="36"/>
    </row>
    <row r="1917" spans="1:3" s="21" customFormat="1" ht="18.75" customHeight="1" x14ac:dyDescent="0.2">
      <c r="A1917" s="19" t="s">
        <v>461</v>
      </c>
      <c r="B1917" s="37"/>
      <c r="C1917" s="36"/>
    </row>
    <row r="1918" spans="1:3" s="21" customFormat="1" ht="18.75" customHeight="1" x14ac:dyDescent="0.2">
      <c r="A1918" s="19" t="s">
        <v>32</v>
      </c>
      <c r="B1918" s="37"/>
      <c r="C1918" s="36"/>
    </row>
    <row r="1919" spans="1:3" s="21" customFormat="1" ht="18.75" customHeight="1" x14ac:dyDescent="0.2">
      <c r="A1919" s="19" t="s">
        <v>190</v>
      </c>
      <c r="B1919" s="37"/>
      <c r="C1919" s="36"/>
    </row>
    <row r="1920" spans="1:3" s="21" customFormat="1" ht="18.75" customHeight="1" x14ac:dyDescent="0.2">
      <c r="A1920" s="19" t="s">
        <v>363</v>
      </c>
      <c r="B1920" s="37"/>
      <c r="C1920" s="36"/>
    </row>
    <row r="1921" spans="1:3" s="21" customFormat="1" ht="18.75" customHeight="1" x14ac:dyDescent="0.2">
      <c r="A1921" s="19"/>
      <c r="B1921" s="16"/>
      <c r="C1921" s="22"/>
    </row>
    <row r="1922" spans="1:3" ht="18.75" customHeight="1" x14ac:dyDescent="0.2">
      <c r="A1922" s="23">
        <v>410000</v>
      </c>
      <c r="B1922" s="24" t="s">
        <v>85</v>
      </c>
      <c r="C1922" s="25">
        <f t="shared" ref="C1922" si="347">C1923+C1928</f>
        <v>1098900</v>
      </c>
    </row>
    <row r="1923" spans="1:3" ht="18.75" customHeight="1" x14ac:dyDescent="0.2">
      <c r="A1923" s="23">
        <v>411000</v>
      </c>
      <c r="B1923" s="24" t="s">
        <v>322</v>
      </c>
      <c r="C1923" s="25">
        <f t="shared" ref="C1923" si="348">SUM(C1924:C1927)</f>
        <v>913600</v>
      </c>
    </row>
    <row r="1924" spans="1:3" ht="18.75" customHeight="1" x14ac:dyDescent="0.2">
      <c r="A1924" s="26">
        <v>411100</v>
      </c>
      <c r="B1924" s="27" t="s">
        <v>86</v>
      </c>
      <c r="C1924" s="28">
        <v>862800</v>
      </c>
    </row>
    <row r="1925" spans="1:3" ht="18.75" customHeight="1" x14ac:dyDescent="0.2">
      <c r="A1925" s="26">
        <v>411200</v>
      </c>
      <c r="B1925" s="27" t="s">
        <v>364</v>
      </c>
      <c r="C1925" s="28">
        <v>40100</v>
      </c>
    </row>
    <row r="1926" spans="1:3" ht="18.75" customHeight="1" x14ac:dyDescent="0.2">
      <c r="A1926" s="26">
        <v>411300</v>
      </c>
      <c r="B1926" s="27" t="s">
        <v>87</v>
      </c>
      <c r="C1926" s="28">
        <v>1200</v>
      </c>
    </row>
    <row r="1927" spans="1:3" ht="18.75" customHeight="1" x14ac:dyDescent="0.2">
      <c r="A1927" s="26">
        <v>411400</v>
      </c>
      <c r="B1927" s="27" t="s">
        <v>88</v>
      </c>
      <c r="C1927" s="28">
        <v>9500</v>
      </c>
    </row>
    <row r="1928" spans="1:3" ht="18.75" customHeight="1" x14ac:dyDescent="0.2">
      <c r="A1928" s="23">
        <v>412000</v>
      </c>
      <c r="B1928" s="29" t="s">
        <v>365</v>
      </c>
      <c r="C1928" s="25">
        <f>SUM(C1929:C1937)</f>
        <v>185300</v>
      </c>
    </row>
    <row r="1929" spans="1:3" ht="18.75" customHeight="1" x14ac:dyDescent="0.2">
      <c r="A1929" s="26">
        <v>412200</v>
      </c>
      <c r="B1929" s="27" t="s">
        <v>366</v>
      </c>
      <c r="C1929" s="28">
        <v>108700</v>
      </c>
    </row>
    <row r="1930" spans="1:3" ht="18.75" customHeight="1" x14ac:dyDescent="0.2">
      <c r="A1930" s="26">
        <v>412300</v>
      </c>
      <c r="B1930" s="27" t="s">
        <v>90</v>
      </c>
      <c r="C1930" s="28">
        <v>9500</v>
      </c>
    </row>
    <row r="1931" spans="1:3" ht="18.75" customHeight="1" x14ac:dyDescent="0.2">
      <c r="A1931" s="26">
        <v>412500</v>
      </c>
      <c r="B1931" s="27" t="s">
        <v>92</v>
      </c>
      <c r="C1931" s="28">
        <v>7000</v>
      </c>
    </row>
    <row r="1932" spans="1:3" ht="18.75" customHeight="1" x14ac:dyDescent="0.2">
      <c r="A1932" s="26">
        <v>412600</v>
      </c>
      <c r="B1932" s="27" t="s">
        <v>367</v>
      </c>
      <c r="C1932" s="28">
        <v>5800</v>
      </c>
    </row>
    <row r="1933" spans="1:3" ht="18.75" customHeight="1" x14ac:dyDescent="0.2">
      <c r="A1933" s="26">
        <v>412700</v>
      </c>
      <c r="B1933" s="27" t="s">
        <v>323</v>
      </c>
      <c r="C1933" s="28">
        <v>49600</v>
      </c>
    </row>
    <row r="1934" spans="1:3" ht="18.75" customHeight="1" x14ac:dyDescent="0.2">
      <c r="A1934" s="26">
        <v>412900</v>
      </c>
      <c r="B1934" s="27" t="s">
        <v>369</v>
      </c>
      <c r="C1934" s="28">
        <v>700</v>
      </c>
    </row>
    <row r="1935" spans="1:3" ht="18.75" customHeight="1" x14ac:dyDescent="0.2">
      <c r="A1935" s="26">
        <v>412900</v>
      </c>
      <c r="B1935" s="27" t="s">
        <v>112</v>
      </c>
      <c r="C1935" s="28">
        <v>500</v>
      </c>
    </row>
    <row r="1936" spans="1:3" ht="18.75" customHeight="1" x14ac:dyDescent="0.2">
      <c r="A1936" s="26">
        <v>412900</v>
      </c>
      <c r="B1936" s="30" t="s">
        <v>113</v>
      </c>
      <c r="C1936" s="28">
        <v>1700</v>
      </c>
    </row>
    <row r="1937" spans="1:3" ht="18.75" customHeight="1" x14ac:dyDescent="0.2">
      <c r="A1937" s="26">
        <v>412900</v>
      </c>
      <c r="B1937" s="30" t="s">
        <v>114</v>
      </c>
      <c r="C1937" s="28">
        <v>1800</v>
      </c>
    </row>
    <row r="1938" spans="1:3" s="31" customFormat="1" ht="18.75" customHeight="1" x14ac:dyDescent="0.2">
      <c r="A1938" s="23">
        <v>510000</v>
      </c>
      <c r="B1938" s="29" t="s">
        <v>116</v>
      </c>
      <c r="C1938" s="25">
        <f t="shared" ref="C1938:C1939" si="349">C1939</f>
        <v>40000</v>
      </c>
    </row>
    <row r="1939" spans="1:3" s="31" customFormat="1" ht="18.75" customHeight="1" x14ac:dyDescent="0.2">
      <c r="A1939" s="23">
        <v>511000</v>
      </c>
      <c r="B1939" s="29" t="s">
        <v>117</v>
      </c>
      <c r="C1939" s="25">
        <f t="shared" si="349"/>
        <v>40000</v>
      </c>
    </row>
    <row r="1940" spans="1:3" ht="18.75" customHeight="1" x14ac:dyDescent="0.2">
      <c r="A1940" s="26">
        <v>511300</v>
      </c>
      <c r="B1940" s="27" t="s">
        <v>119</v>
      </c>
      <c r="C1940" s="28">
        <v>40000</v>
      </c>
    </row>
    <row r="1941" spans="1:3" s="21" customFormat="1" ht="18.75" customHeight="1" x14ac:dyDescent="0.2">
      <c r="A1941" s="39"/>
      <c r="B1941" s="32" t="s">
        <v>15</v>
      </c>
      <c r="C1941" s="33">
        <f>C1922+C1938</f>
        <v>1138900</v>
      </c>
    </row>
    <row r="1942" spans="1:3" s="21" customFormat="1" ht="18.75" customHeight="1" x14ac:dyDescent="0.2">
      <c r="A1942" s="40"/>
      <c r="B1942" s="13"/>
      <c r="C1942" s="22"/>
    </row>
    <row r="1943" spans="1:3" s="21" customFormat="1" ht="18.75" customHeight="1" x14ac:dyDescent="0.2">
      <c r="A1943" s="16"/>
      <c r="B1943" s="13"/>
      <c r="C1943" s="36"/>
    </row>
    <row r="1944" spans="1:3" s="21" customFormat="1" ht="18.75" customHeight="1" x14ac:dyDescent="0.2">
      <c r="A1944" s="19" t="s">
        <v>462</v>
      </c>
      <c r="B1944" s="37"/>
      <c r="C1944" s="36"/>
    </row>
    <row r="1945" spans="1:3" s="21" customFormat="1" ht="18.75" customHeight="1" x14ac:dyDescent="0.2">
      <c r="A1945" s="19" t="s">
        <v>32</v>
      </c>
      <c r="B1945" s="37"/>
      <c r="C1945" s="36"/>
    </row>
    <row r="1946" spans="1:3" s="21" customFormat="1" ht="18.75" customHeight="1" x14ac:dyDescent="0.2">
      <c r="A1946" s="19" t="s">
        <v>191</v>
      </c>
      <c r="B1946" s="37"/>
      <c r="C1946" s="36"/>
    </row>
    <row r="1947" spans="1:3" s="21" customFormat="1" ht="18.75" customHeight="1" x14ac:dyDescent="0.2">
      <c r="A1947" s="19" t="s">
        <v>363</v>
      </c>
      <c r="B1947" s="37"/>
      <c r="C1947" s="36"/>
    </row>
    <row r="1948" spans="1:3" s="21" customFormat="1" ht="18.75" customHeight="1" x14ac:dyDescent="0.2">
      <c r="A1948" s="19"/>
      <c r="B1948" s="16"/>
      <c r="C1948" s="22"/>
    </row>
    <row r="1949" spans="1:3" ht="18.75" customHeight="1" x14ac:dyDescent="0.2">
      <c r="A1949" s="23">
        <v>410000</v>
      </c>
      <c r="B1949" s="24" t="s">
        <v>85</v>
      </c>
      <c r="C1949" s="25">
        <f t="shared" ref="C1949" si="350">C1950+C1954</f>
        <v>850700</v>
      </c>
    </row>
    <row r="1950" spans="1:3" ht="18.75" customHeight="1" x14ac:dyDescent="0.2">
      <c r="A1950" s="23">
        <v>411000</v>
      </c>
      <c r="B1950" s="24" t="s">
        <v>322</v>
      </c>
      <c r="C1950" s="25">
        <f t="shared" ref="C1950" si="351">SUM(C1951:C1953)</f>
        <v>678600</v>
      </c>
    </row>
    <row r="1951" spans="1:3" ht="18.75" customHeight="1" x14ac:dyDescent="0.2">
      <c r="A1951" s="26">
        <v>411100</v>
      </c>
      <c r="B1951" s="27" t="s">
        <v>86</v>
      </c>
      <c r="C1951" s="28">
        <v>655000</v>
      </c>
    </row>
    <row r="1952" spans="1:3" ht="18.75" customHeight="1" x14ac:dyDescent="0.2">
      <c r="A1952" s="26">
        <v>411200</v>
      </c>
      <c r="B1952" s="27" t="s">
        <v>364</v>
      </c>
      <c r="C1952" s="28">
        <v>18600</v>
      </c>
    </row>
    <row r="1953" spans="1:3" ht="18.75" customHeight="1" x14ac:dyDescent="0.2">
      <c r="A1953" s="26">
        <v>411400</v>
      </c>
      <c r="B1953" s="27" t="s">
        <v>88</v>
      </c>
      <c r="C1953" s="28">
        <v>5000</v>
      </c>
    </row>
    <row r="1954" spans="1:3" ht="18.75" customHeight="1" x14ac:dyDescent="0.2">
      <c r="A1954" s="23">
        <v>412000</v>
      </c>
      <c r="B1954" s="29" t="s">
        <v>365</v>
      </c>
      <c r="C1954" s="25">
        <f>SUM(C1955:C1963)</f>
        <v>172100</v>
      </c>
    </row>
    <row r="1955" spans="1:3" ht="18.75" customHeight="1" x14ac:dyDescent="0.2">
      <c r="A1955" s="26">
        <v>412200</v>
      </c>
      <c r="B1955" s="27" t="s">
        <v>366</v>
      </c>
      <c r="C1955" s="28">
        <v>43400</v>
      </c>
    </row>
    <row r="1956" spans="1:3" ht="18.75" customHeight="1" x14ac:dyDescent="0.2">
      <c r="A1956" s="26">
        <v>412300</v>
      </c>
      <c r="B1956" s="27" t="s">
        <v>90</v>
      </c>
      <c r="C1956" s="28">
        <v>10600</v>
      </c>
    </row>
    <row r="1957" spans="1:3" ht="18.75" customHeight="1" x14ac:dyDescent="0.2">
      <c r="A1957" s="26">
        <v>412400</v>
      </c>
      <c r="B1957" s="27" t="s">
        <v>91</v>
      </c>
      <c r="C1957" s="28">
        <v>400</v>
      </c>
    </row>
    <row r="1958" spans="1:3" ht="18.75" customHeight="1" x14ac:dyDescent="0.2">
      <c r="A1958" s="26">
        <v>412500</v>
      </c>
      <c r="B1958" s="27" t="s">
        <v>92</v>
      </c>
      <c r="C1958" s="28">
        <v>6000</v>
      </c>
    </row>
    <row r="1959" spans="1:3" ht="18.75" customHeight="1" x14ac:dyDescent="0.2">
      <c r="A1959" s="26">
        <v>412600</v>
      </c>
      <c r="B1959" s="27" t="s">
        <v>367</v>
      </c>
      <c r="C1959" s="28">
        <v>7000</v>
      </c>
    </row>
    <row r="1960" spans="1:3" ht="18.75" customHeight="1" x14ac:dyDescent="0.2">
      <c r="A1960" s="26">
        <v>412700</v>
      </c>
      <c r="B1960" s="27" t="s">
        <v>323</v>
      </c>
      <c r="C1960" s="28">
        <v>100000</v>
      </c>
    </row>
    <row r="1961" spans="1:3" ht="18.75" customHeight="1" x14ac:dyDescent="0.2">
      <c r="A1961" s="26">
        <v>412900</v>
      </c>
      <c r="B1961" s="30" t="s">
        <v>93</v>
      </c>
      <c r="C1961" s="28">
        <v>3000</v>
      </c>
    </row>
    <row r="1962" spans="1:3" ht="18.75" customHeight="1" x14ac:dyDescent="0.2">
      <c r="A1962" s="26">
        <v>412900</v>
      </c>
      <c r="B1962" s="30" t="s">
        <v>113</v>
      </c>
      <c r="C1962" s="28">
        <v>200</v>
      </c>
    </row>
    <row r="1963" spans="1:3" ht="18.75" customHeight="1" x14ac:dyDescent="0.2">
      <c r="A1963" s="26">
        <v>412900</v>
      </c>
      <c r="B1963" s="30" t="s">
        <v>114</v>
      </c>
      <c r="C1963" s="28">
        <v>1500</v>
      </c>
    </row>
    <row r="1964" spans="1:3" s="21" customFormat="1" ht="18.75" customHeight="1" x14ac:dyDescent="0.2">
      <c r="A1964" s="39"/>
      <c r="B1964" s="32" t="s">
        <v>15</v>
      </c>
      <c r="C1964" s="33">
        <f>C1949</f>
        <v>850700</v>
      </c>
    </row>
    <row r="1965" spans="1:3" s="21" customFormat="1" ht="18.75" customHeight="1" x14ac:dyDescent="0.2">
      <c r="A1965" s="34"/>
      <c r="B1965" s="20"/>
      <c r="C1965" s="36"/>
    </row>
    <row r="1966" spans="1:3" s="21" customFormat="1" ht="18.75" customHeight="1" x14ac:dyDescent="0.2">
      <c r="A1966" s="16"/>
      <c r="B1966" s="13"/>
      <c r="C1966" s="36"/>
    </row>
    <row r="1967" spans="1:3" s="21" customFormat="1" ht="18.75" customHeight="1" x14ac:dyDescent="0.2">
      <c r="A1967" s="19" t="s">
        <v>463</v>
      </c>
      <c r="B1967" s="37"/>
      <c r="C1967" s="36"/>
    </row>
    <row r="1968" spans="1:3" s="21" customFormat="1" ht="18.75" customHeight="1" x14ac:dyDescent="0.2">
      <c r="A1968" s="19" t="s">
        <v>32</v>
      </c>
      <c r="B1968" s="37"/>
      <c r="C1968" s="36"/>
    </row>
    <row r="1969" spans="1:3" s="21" customFormat="1" ht="18.75" customHeight="1" x14ac:dyDescent="0.2">
      <c r="A1969" s="19" t="s">
        <v>192</v>
      </c>
      <c r="B1969" s="37"/>
      <c r="C1969" s="36"/>
    </row>
    <row r="1970" spans="1:3" s="21" customFormat="1" ht="18.75" customHeight="1" x14ac:dyDescent="0.2">
      <c r="A1970" s="19" t="s">
        <v>363</v>
      </c>
      <c r="B1970" s="37"/>
      <c r="C1970" s="36"/>
    </row>
    <row r="1971" spans="1:3" s="21" customFormat="1" ht="18.75" customHeight="1" x14ac:dyDescent="0.2">
      <c r="A1971" s="19"/>
      <c r="B1971" s="16"/>
      <c r="C1971" s="22"/>
    </row>
    <row r="1972" spans="1:3" ht="18.75" customHeight="1" x14ac:dyDescent="0.2">
      <c r="A1972" s="23">
        <v>410000</v>
      </c>
      <c r="B1972" s="24" t="s">
        <v>85</v>
      </c>
      <c r="C1972" s="25">
        <f t="shared" ref="C1972" si="352">C1973+C1978+C1990</f>
        <v>6137700</v>
      </c>
    </row>
    <row r="1973" spans="1:3" ht="18.75" customHeight="1" x14ac:dyDescent="0.2">
      <c r="A1973" s="23">
        <v>411000</v>
      </c>
      <c r="B1973" s="24" t="s">
        <v>322</v>
      </c>
      <c r="C1973" s="25">
        <f t="shared" ref="C1973" si="353">SUM(C1974:C1977)</f>
        <v>5348200</v>
      </c>
    </row>
    <row r="1974" spans="1:3" ht="18.75" customHeight="1" x14ac:dyDescent="0.2">
      <c r="A1974" s="26">
        <v>411100</v>
      </c>
      <c r="B1974" s="27" t="s">
        <v>86</v>
      </c>
      <c r="C1974" s="28">
        <v>5127500</v>
      </c>
    </row>
    <row r="1975" spans="1:3" ht="18.75" customHeight="1" x14ac:dyDescent="0.2">
      <c r="A1975" s="26">
        <v>411200</v>
      </c>
      <c r="B1975" s="27" t="s">
        <v>364</v>
      </c>
      <c r="C1975" s="28">
        <v>130000</v>
      </c>
    </row>
    <row r="1976" spans="1:3" ht="18.75" customHeight="1" x14ac:dyDescent="0.2">
      <c r="A1976" s="26">
        <v>411300</v>
      </c>
      <c r="B1976" s="27" t="s">
        <v>87</v>
      </c>
      <c r="C1976" s="28">
        <v>27500</v>
      </c>
    </row>
    <row r="1977" spans="1:3" ht="18.75" customHeight="1" x14ac:dyDescent="0.2">
      <c r="A1977" s="26">
        <v>411400</v>
      </c>
      <c r="B1977" s="27" t="s">
        <v>88</v>
      </c>
      <c r="C1977" s="28">
        <v>63200</v>
      </c>
    </row>
    <row r="1978" spans="1:3" ht="18.75" customHeight="1" x14ac:dyDescent="0.2">
      <c r="A1978" s="23">
        <v>412000</v>
      </c>
      <c r="B1978" s="29" t="s">
        <v>365</v>
      </c>
      <c r="C1978" s="25">
        <f t="shared" ref="C1978" si="354">SUM(C1979:C1989)</f>
        <v>760500</v>
      </c>
    </row>
    <row r="1979" spans="1:3" ht="18.75" customHeight="1" x14ac:dyDescent="0.2">
      <c r="A1979" s="26">
        <v>412200</v>
      </c>
      <c r="B1979" s="27" t="s">
        <v>366</v>
      </c>
      <c r="C1979" s="28">
        <v>420000</v>
      </c>
    </row>
    <row r="1980" spans="1:3" ht="18.75" customHeight="1" x14ac:dyDescent="0.2">
      <c r="A1980" s="26">
        <v>412300</v>
      </c>
      <c r="B1980" s="27" t="s">
        <v>90</v>
      </c>
      <c r="C1980" s="28">
        <v>84000</v>
      </c>
    </row>
    <row r="1981" spans="1:3" ht="18.75" customHeight="1" x14ac:dyDescent="0.2">
      <c r="A1981" s="26">
        <v>412400</v>
      </c>
      <c r="B1981" s="27" t="s">
        <v>91</v>
      </c>
      <c r="C1981" s="28">
        <v>57000</v>
      </c>
    </row>
    <row r="1982" spans="1:3" ht="18.75" customHeight="1" x14ac:dyDescent="0.2">
      <c r="A1982" s="26">
        <v>412500</v>
      </c>
      <c r="B1982" s="27" t="s">
        <v>92</v>
      </c>
      <c r="C1982" s="28">
        <v>43200</v>
      </c>
    </row>
    <row r="1983" spans="1:3" ht="18.75" customHeight="1" x14ac:dyDescent="0.2">
      <c r="A1983" s="26">
        <v>412600</v>
      </c>
      <c r="B1983" s="27" t="s">
        <v>367</v>
      </c>
      <c r="C1983" s="28">
        <v>40000</v>
      </c>
    </row>
    <row r="1984" spans="1:3" ht="18.75" customHeight="1" x14ac:dyDescent="0.2">
      <c r="A1984" s="26">
        <v>412700</v>
      </c>
      <c r="B1984" s="27" t="s">
        <v>323</v>
      </c>
      <c r="C1984" s="28">
        <v>65000</v>
      </c>
    </row>
    <row r="1985" spans="1:3" ht="18.75" customHeight="1" x14ac:dyDescent="0.2">
      <c r="A1985" s="26">
        <v>412900</v>
      </c>
      <c r="B1985" s="30" t="s">
        <v>369</v>
      </c>
      <c r="C1985" s="28">
        <v>1000</v>
      </c>
    </row>
    <row r="1986" spans="1:3" ht="18.75" customHeight="1" x14ac:dyDescent="0.2">
      <c r="A1986" s="26">
        <v>412900</v>
      </c>
      <c r="B1986" s="30" t="s">
        <v>93</v>
      </c>
      <c r="C1986" s="28">
        <v>37800</v>
      </c>
    </row>
    <row r="1987" spans="1:3" ht="18.75" customHeight="1" x14ac:dyDescent="0.2">
      <c r="A1987" s="26">
        <v>412900</v>
      </c>
      <c r="B1987" s="30" t="s">
        <v>113</v>
      </c>
      <c r="C1987" s="28">
        <v>3000</v>
      </c>
    </row>
    <row r="1988" spans="1:3" ht="18.75" customHeight="1" x14ac:dyDescent="0.2">
      <c r="A1988" s="26">
        <v>412900</v>
      </c>
      <c r="B1988" s="30" t="s">
        <v>114</v>
      </c>
      <c r="C1988" s="28">
        <v>9000</v>
      </c>
    </row>
    <row r="1989" spans="1:3" ht="18.75" customHeight="1" x14ac:dyDescent="0.2">
      <c r="A1989" s="26">
        <v>412900</v>
      </c>
      <c r="B1989" s="27" t="s">
        <v>95</v>
      </c>
      <c r="C1989" s="28">
        <v>500</v>
      </c>
    </row>
    <row r="1990" spans="1:3" s="31" customFormat="1" ht="31.5" x14ac:dyDescent="0.2">
      <c r="A1990" s="23">
        <v>418000</v>
      </c>
      <c r="B1990" s="29" t="s">
        <v>379</v>
      </c>
      <c r="C1990" s="25">
        <f t="shared" ref="C1990" si="355">C1991</f>
        <v>29000</v>
      </c>
    </row>
    <row r="1991" spans="1:3" ht="18.75" customHeight="1" x14ac:dyDescent="0.2">
      <c r="A1991" s="26">
        <v>418400</v>
      </c>
      <c r="B1991" s="27" t="s">
        <v>129</v>
      </c>
      <c r="C1991" s="28">
        <v>29000</v>
      </c>
    </row>
    <row r="1992" spans="1:3" ht="18.75" customHeight="1" x14ac:dyDescent="0.2">
      <c r="A1992" s="23">
        <v>510000</v>
      </c>
      <c r="B1992" s="29" t="s">
        <v>116</v>
      </c>
      <c r="C1992" s="25">
        <f t="shared" ref="C1992" si="356">C1993+C1996</f>
        <v>1084000</v>
      </c>
    </row>
    <row r="1993" spans="1:3" ht="18.75" customHeight="1" x14ac:dyDescent="0.2">
      <c r="A1993" s="23">
        <v>511000</v>
      </c>
      <c r="B1993" s="29" t="s">
        <v>117</v>
      </c>
      <c r="C1993" s="25">
        <f t="shared" ref="C1993" si="357">SUM(C1994:C1995)</f>
        <v>230000</v>
      </c>
    </row>
    <row r="1994" spans="1:3" ht="18.75" customHeight="1" x14ac:dyDescent="0.2">
      <c r="A1994" s="26">
        <v>511200</v>
      </c>
      <c r="B1994" s="27" t="s">
        <v>118</v>
      </c>
      <c r="C1994" s="28">
        <v>150000</v>
      </c>
    </row>
    <row r="1995" spans="1:3" ht="18.75" customHeight="1" x14ac:dyDescent="0.2">
      <c r="A1995" s="26">
        <v>511300</v>
      </c>
      <c r="B1995" s="27" t="s">
        <v>119</v>
      </c>
      <c r="C1995" s="28">
        <v>80000</v>
      </c>
    </row>
    <row r="1996" spans="1:3" s="31" customFormat="1" ht="18.75" customHeight="1" x14ac:dyDescent="0.2">
      <c r="A1996" s="23">
        <v>516000</v>
      </c>
      <c r="B1996" s="29" t="s">
        <v>120</v>
      </c>
      <c r="C1996" s="25">
        <f t="shared" ref="C1996" si="358">C1997</f>
        <v>854000</v>
      </c>
    </row>
    <row r="1997" spans="1:3" ht="18.75" customHeight="1" x14ac:dyDescent="0.2">
      <c r="A1997" s="26">
        <v>516100</v>
      </c>
      <c r="B1997" s="27" t="s">
        <v>120</v>
      </c>
      <c r="C1997" s="28">
        <v>854000</v>
      </c>
    </row>
    <row r="1998" spans="1:3" s="31" customFormat="1" ht="31.5" x14ac:dyDescent="0.2">
      <c r="A1998" s="23">
        <v>580000</v>
      </c>
      <c r="B1998" s="29" t="s">
        <v>193</v>
      </c>
      <c r="C1998" s="25">
        <f t="shared" ref="C1998:C1999" si="359">C1999</f>
        <v>200000</v>
      </c>
    </row>
    <row r="1999" spans="1:3" s="31" customFormat="1" ht="18.75" customHeight="1" x14ac:dyDescent="0.2">
      <c r="A1999" s="23">
        <v>581000</v>
      </c>
      <c r="B1999" s="29" t="s">
        <v>194</v>
      </c>
      <c r="C1999" s="25">
        <f t="shared" si="359"/>
        <v>200000</v>
      </c>
    </row>
    <row r="2000" spans="1:3" ht="18.75" customHeight="1" x14ac:dyDescent="0.2">
      <c r="A2000" s="26">
        <v>581200</v>
      </c>
      <c r="B2000" s="27" t="s">
        <v>195</v>
      </c>
      <c r="C2000" s="28">
        <v>200000</v>
      </c>
    </row>
    <row r="2001" spans="1:3" s="31" customFormat="1" ht="18.75" customHeight="1" x14ac:dyDescent="0.2">
      <c r="A2001" s="23">
        <v>630000</v>
      </c>
      <c r="B2001" s="29" t="s">
        <v>121</v>
      </c>
      <c r="C2001" s="25">
        <f t="shared" ref="C2001" si="360">C2002+C2004</f>
        <v>101200</v>
      </c>
    </row>
    <row r="2002" spans="1:3" s="31" customFormat="1" ht="18.75" customHeight="1" x14ac:dyDescent="0.2">
      <c r="A2002" s="23">
        <v>631000</v>
      </c>
      <c r="B2002" s="29" t="s">
        <v>122</v>
      </c>
      <c r="C2002" s="25">
        <f t="shared" ref="C2002" si="361">C2003</f>
        <v>56100</v>
      </c>
    </row>
    <row r="2003" spans="1:3" ht="18.75" customHeight="1" x14ac:dyDescent="0.2">
      <c r="A2003" s="38">
        <v>631900</v>
      </c>
      <c r="B2003" s="27" t="s">
        <v>123</v>
      </c>
      <c r="C2003" s="28">
        <v>56100</v>
      </c>
    </row>
    <row r="2004" spans="1:3" s="31" customFormat="1" ht="18.75" customHeight="1" x14ac:dyDescent="0.2">
      <c r="A2004" s="23">
        <v>638000</v>
      </c>
      <c r="B2004" s="29" t="s">
        <v>124</v>
      </c>
      <c r="C2004" s="25">
        <f t="shared" ref="C2004" si="362">C2005</f>
        <v>45100</v>
      </c>
    </row>
    <row r="2005" spans="1:3" ht="18.75" customHeight="1" x14ac:dyDescent="0.2">
      <c r="A2005" s="26">
        <v>638100</v>
      </c>
      <c r="B2005" s="27" t="s">
        <v>125</v>
      </c>
      <c r="C2005" s="28">
        <v>45100</v>
      </c>
    </row>
    <row r="2006" spans="1:3" s="21" customFormat="1" ht="18.75" customHeight="1" x14ac:dyDescent="0.2">
      <c r="A2006" s="39"/>
      <c r="B2006" s="32" t="s">
        <v>15</v>
      </c>
      <c r="C2006" s="33">
        <f t="shared" ref="C2006" si="363">C1972+C1992+C1998+C2001</f>
        <v>7522900</v>
      </c>
    </row>
    <row r="2007" spans="1:3" s="21" customFormat="1" ht="18.75" customHeight="1" x14ac:dyDescent="0.2">
      <c r="A2007" s="40"/>
      <c r="B2007" s="13"/>
      <c r="C2007" s="22"/>
    </row>
    <row r="2008" spans="1:3" s="21" customFormat="1" ht="18.75" customHeight="1" x14ac:dyDescent="0.2">
      <c r="A2008" s="16"/>
      <c r="B2008" s="13"/>
      <c r="C2008" s="36"/>
    </row>
    <row r="2009" spans="1:3" s="21" customFormat="1" ht="18.75" customHeight="1" x14ac:dyDescent="0.2">
      <c r="A2009" s="19" t="s">
        <v>464</v>
      </c>
      <c r="B2009" s="37"/>
      <c r="C2009" s="36"/>
    </row>
    <row r="2010" spans="1:3" s="21" customFormat="1" ht="18.75" customHeight="1" x14ac:dyDescent="0.2">
      <c r="A2010" s="19" t="s">
        <v>32</v>
      </c>
      <c r="B2010" s="37"/>
      <c r="C2010" s="36"/>
    </row>
    <row r="2011" spans="1:3" s="21" customFormat="1" ht="18.75" customHeight="1" x14ac:dyDescent="0.2">
      <c r="A2011" s="19" t="s">
        <v>196</v>
      </c>
      <c r="B2011" s="37"/>
      <c r="C2011" s="36"/>
    </row>
    <row r="2012" spans="1:3" s="21" customFormat="1" ht="18.75" customHeight="1" x14ac:dyDescent="0.2">
      <c r="A2012" s="19" t="s">
        <v>363</v>
      </c>
      <c r="B2012" s="37"/>
      <c r="C2012" s="36"/>
    </row>
    <row r="2013" spans="1:3" s="21" customFormat="1" ht="18.75" customHeight="1" x14ac:dyDescent="0.2">
      <c r="A2013" s="19"/>
      <c r="B2013" s="16"/>
      <c r="C2013" s="22"/>
    </row>
    <row r="2014" spans="1:3" ht="18.75" customHeight="1" x14ac:dyDescent="0.2">
      <c r="A2014" s="23">
        <v>410000</v>
      </c>
      <c r="B2014" s="24" t="s">
        <v>85</v>
      </c>
      <c r="C2014" s="25">
        <f>C2015+C2020+C2032+C2034</f>
        <v>6785000</v>
      </c>
    </row>
    <row r="2015" spans="1:3" ht="18.75" customHeight="1" x14ac:dyDescent="0.2">
      <c r="A2015" s="23">
        <v>411000</v>
      </c>
      <c r="B2015" s="24" t="s">
        <v>322</v>
      </c>
      <c r="C2015" s="25">
        <f t="shared" ref="C2015" si="364">SUM(C2016:C2019)</f>
        <v>5591500</v>
      </c>
    </row>
    <row r="2016" spans="1:3" ht="18.75" customHeight="1" x14ac:dyDescent="0.2">
      <c r="A2016" s="26">
        <v>411100</v>
      </c>
      <c r="B2016" s="27" t="s">
        <v>86</v>
      </c>
      <c r="C2016" s="28">
        <v>5424300</v>
      </c>
    </row>
    <row r="2017" spans="1:3" ht="18.75" customHeight="1" x14ac:dyDescent="0.2">
      <c r="A2017" s="26">
        <v>411200</v>
      </c>
      <c r="B2017" s="27" t="s">
        <v>364</v>
      </c>
      <c r="C2017" s="28">
        <v>87200</v>
      </c>
    </row>
    <row r="2018" spans="1:3" ht="18.75" customHeight="1" x14ac:dyDescent="0.2">
      <c r="A2018" s="26">
        <v>411300</v>
      </c>
      <c r="B2018" s="27" t="s">
        <v>87</v>
      </c>
      <c r="C2018" s="28">
        <v>30000</v>
      </c>
    </row>
    <row r="2019" spans="1:3" ht="18.75" customHeight="1" x14ac:dyDescent="0.2">
      <c r="A2019" s="26">
        <v>411400</v>
      </c>
      <c r="B2019" s="27" t="s">
        <v>88</v>
      </c>
      <c r="C2019" s="28">
        <v>50000</v>
      </c>
    </row>
    <row r="2020" spans="1:3" ht="18.75" customHeight="1" x14ac:dyDescent="0.2">
      <c r="A2020" s="23">
        <v>412000</v>
      </c>
      <c r="B2020" s="29" t="s">
        <v>365</v>
      </c>
      <c r="C2020" s="25">
        <f>SUM(C2021:C2031)</f>
        <v>1140000</v>
      </c>
    </row>
    <row r="2021" spans="1:3" ht="18.75" customHeight="1" x14ac:dyDescent="0.2">
      <c r="A2021" s="26">
        <v>412100</v>
      </c>
      <c r="B2021" s="27" t="s">
        <v>89</v>
      </c>
      <c r="C2021" s="28">
        <v>1200</v>
      </c>
    </row>
    <row r="2022" spans="1:3" ht="18.75" customHeight="1" x14ac:dyDescent="0.2">
      <c r="A2022" s="26">
        <v>412200</v>
      </c>
      <c r="B2022" s="27" t="s">
        <v>366</v>
      </c>
      <c r="C2022" s="28">
        <v>710000</v>
      </c>
    </row>
    <row r="2023" spans="1:3" ht="18.75" customHeight="1" x14ac:dyDescent="0.2">
      <c r="A2023" s="26">
        <v>412300</v>
      </c>
      <c r="B2023" s="27" t="s">
        <v>90</v>
      </c>
      <c r="C2023" s="28">
        <v>38200</v>
      </c>
    </row>
    <row r="2024" spans="1:3" ht="18.75" customHeight="1" x14ac:dyDescent="0.2">
      <c r="A2024" s="26">
        <v>412400</v>
      </c>
      <c r="B2024" s="27" t="s">
        <v>91</v>
      </c>
      <c r="C2024" s="28">
        <v>95800</v>
      </c>
    </row>
    <row r="2025" spans="1:3" ht="18.75" customHeight="1" x14ac:dyDescent="0.2">
      <c r="A2025" s="26">
        <v>412500</v>
      </c>
      <c r="B2025" s="27" t="s">
        <v>92</v>
      </c>
      <c r="C2025" s="28">
        <v>9800</v>
      </c>
    </row>
    <row r="2026" spans="1:3" ht="18.75" customHeight="1" x14ac:dyDescent="0.2">
      <c r="A2026" s="26">
        <v>412600</v>
      </c>
      <c r="B2026" s="27" t="s">
        <v>367</v>
      </c>
      <c r="C2026" s="28">
        <v>9000</v>
      </c>
    </row>
    <row r="2027" spans="1:3" ht="18.75" customHeight="1" x14ac:dyDescent="0.2">
      <c r="A2027" s="26">
        <v>412700</v>
      </c>
      <c r="B2027" s="27" t="s">
        <v>323</v>
      </c>
      <c r="C2027" s="28">
        <v>190000</v>
      </c>
    </row>
    <row r="2028" spans="1:3" ht="18.75" customHeight="1" x14ac:dyDescent="0.2">
      <c r="A2028" s="26">
        <v>412900</v>
      </c>
      <c r="B2028" s="30" t="s">
        <v>369</v>
      </c>
      <c r="C2028" s="28">
        <v>999.99999999999977</v>
      </c>
    </row>
    <row r="2029" spans="1:3" ht="18.75" customHeight="1" x14ac:dyDescent="0.2">
      <c r="A2029" s="26">
        <v>412900</v>
      </c>
      <c r="B2029" s="30" t="s">
        <v>93</v>
      </c>
      <c r="C2029" s="28">
        <v>68000</v>
      </c>
    </row>
    <row r="2030" spans="1:3" ht="18.75" customHeight="1" x14ac:dyDescent="0.2">
      <c r="A2030" s="26">
        <v>412900</v>
      </c>
      <c r="B2030" s="30" t="s">
        <v>113</v>
      </c>
      <c r="C2030" s="28">
        <v>6000</v>
      </c>
    </row>
    <row r="2031" spans="1:3" ht="18.75" customHeight="1" x14ac:dyDescent="0.2">
      <c r="A2031" s="26">
        <v>412900</v>
      </c>
      <c r="B2031" s="30" t="s">
        <v>114</v>
      </c>
      <c r="C2031" s="28">
        <v>11000</v>
      </c>
    </row>
    <row r="2032" spans="1:3" s="31" customFormat="1" ht="18.75" customHeight="1" x14ac:dyDescent="0.2">
      <c r="A2032" s="23">
        <v>413000</v>
      </c>
      <c r="B2032" s="29" t="s">
        <v>459</v>
      </c>
      <c r="C2032" s="25">
        <f t="shared" ref="C2032" si="365">C2033</f>
        <v>21500</v>
      </c>
    </row>
    <row r="2033" spans="1:3" ht="18.75" customHeight="1" x14ac:dyDescent="0.2">
      <c r="A2033" s="26">
        <v>413900</v>
      </c>
      <c r="B2033" s="27" t="s">
        <v>101</v>
      </c>
      <c r="C2033" s="28">
        <v>21500</v>
      </c>
    </row>
    <row r="2034" spans="1:3" s="31" customFormat="1" ht="31.5" x14ac:dyDescent="0.2">
      <c r="A2034" s="23">
        <v>418000</v>
      </c>
      <c r="B2034" s="29" t="s">
        <v>379</v>
      </c>
      <c r="C2034" s="25">
        <f t="shared" ref="C2034" si="366">C2035</f>
        <v>32000</v>
      </c>
    </row>
    <row r="2035" spans="1:3" ht="18.75" customHeight="1" x14ac:dyDescent="0.2">
      <c r="A2035" s="26">
        <v>418400</v>
      </c>
      <c r="B2035" s="27" t="s">
        <v>129</v>
      </c>
      <c r="C2035" s="28">
        <v>32000</v>
      </c>
    </row>
    <row r="2036" spans="1:3" ht="18.75" customHeight="1" x14ac:dyDescent="0.2">
      <c r="A2036" s="23">
        <v>510000</v>
      </c>
      <c r="B2036" s="29" t="s">
        <v>116</v>
      </c>
      <c r="C2036" s="25">
        <f>C2037+C2039</f>
        <v>510000</v>
      </c>
    </row>
    <row r="2037" spans="1:3" ht="18.75" customHeight="1" x14ac:dyDescent="0.2">
      <c r="A2037" s="23">
        <v>511000</v>
      </c>
      <c r="B2037" s="29" t="s">
        <v>117</v>
      </c>
      <c r="C2037" s="25">
        <f>SUM(C2038:C2038)</f>
        <v>30000</v>
      </c>
    </row>
    <row r="2038" spans="1:3" ht="18.75" customHeight="1" x14ac:dyDescent="0.2">
      <c r="A2038" s="26">
        <v>511200</v>
      </c>
      <c r="B2038" s="27" t="s">
        <v>118</v>
      </c>
      <c r="C2038" s="28">
        <v>30000</v>
      </c>
    </row>
    <row r="2039" spans="1:3" s="31" customFormat="1" ht="18.75" customHeight="1" x14ac:dyDescent="0.2">
      <c r="A2039" s="23">
        <v>516000</v>
      </c>
      <c r="B2039" s="29" t="s">
        <v>120</v>
      </c>
      <c r="C2039" s="25">
        <f t="shared" ref="C2039" si="367">C2040</f>
        <v>480000</v>
      </c>
    </row>
    <row r="2040" spans="1:3" ht="18.75" customHeight="1" x14ac:dyDescent="0.2">
      <c r="A2040" s="26">
        <v>516100</v>
      </c>
      <c r="B2040" s="27" t="s">
        <v>120</v>
      </c>
      <c r="C2040" s="28">
        <v>480000</v>
      </c>
    </row>
    <row r="2041" spans="1:3" s="31" customFormat="1" ht="31.5" x14ac:dyDescent="0.2">
      <c r="A2041" s="23">
        <v>580000</v>
      </c>
      <c r="B2041" s="29" t="s">
        <v>193</v>
      </c>
      <c r="C2041" s="25">
        <f t="shared" ref="C2041:C2042" si="368">C2042</f>
        <v>140000</v>
      </c>
    </row>
    <row r="2042" spans="1:3" s="31" customFormat="1" ht="18.75" customHeight="1" x14ac:dyDescent="0.2">
      <c r="A2042" s="23">
        <v>581000</v>
      </c>
      <c r="B2042" s="29" t="s">
        <v>194</v>
      </c>
      <c r="C2042" s="25">
        <f t="shared" si="368"/>
        <v>140000</v>
      </c>
    </row>
    <row r="2043" spans="1:3" ht="18.75" customHeight="1" x14ac:dyDescent="0.2">
      <c r="A2043" s="26">
        <v>581200</v>
      </c>
      <c r="B2043" s="27" t="s">
        <v>195</v>
      </c>
      <c r="C2043" s="28">
        <v>140000</v>
      </c>
    </row>
    <row r="2044" spans="1:3" s="31" customFormat="1" ht="18.75" customHeight="1" x14ac:dyDescent="0.2">
      <c r="A2044" s="23">
        <v>630000</v>
      </c>
      <c r="B2044" s="29" t="s">
        <v>121</v>
      </c>
      <c r="C2044" s="25">
        <f t="shared" ref="C2044" si="369">C2045+C2047</f>
        <v>45400</v>
      </c>
    </row>
    <row r="2045" spans="1:3" s="31" customFormat="1" ht="18.75" customHeight="1" x14ac:dyDescent="0.2">
      <c r="A2045" s="23">
        <v>631000</v>
      </c>
      <c r="B2045" s="29" t="s">
        <v>122</v>
      </c>
      <c r="C2045" s="25">
        <f t="shared" ref="C2045" si="370">C2046</f>
        <v>22400</v>
      </c>
    </row>
    <row r="2046" spans="1:3" ht="18.75" customHeight="1" x14ac:dyDescent="0.2">
      <c r="A2046" s="38">
        <v>631900</v>
      </c>
      <c r="B2046" s="27" t="s">
        <v>123</v>
      </c>
      <c r="C2046" s="28">
        <v>22400</v>
      </c>
    </row>
    <row r="2047" spans="1:3" s="31" customFormat="1" ht="18.75" customHeight="1" x14ac:dyDescent="0.2">
      <c r="A2047" s="23">
        <v>638000</v>
      </c>
      <c r="B2047" s="29" t="s">
        <v>124</v>
      </c>
      <c r="C2047" s="25">
        <f t="shared" ref="C2047" si="371">C2048</f>
        <v>23000</v>
      </c>
    </row>
    <row r="2048" spans="1:3" ht="18.75" customHeight="1" x14ac:dyDescent="0.2">
      <c r="A2048" s="26">
        <v>638100</v>
      </c>
      <c r="B2048" s="27" t="s">
        <v>125</v>
      </c>
      <c r="C2048" s="28">
        <v>23000</v>
      </c>
    </row>
    <row r="2049" spans="1:3" s="21" customFormat="1" ht="18.75" customHeight="1" x14ac:dyDescent="0.2">
      <c r="A2049" s="39"/>
      <c r="B2049" s="32" t="s">
        <v>15</v>
      </c>
      <c r="C2049" s="33">
        <f>C2014+C2036+C2044+C2041</f>
        <v>7480400</v>
      </c>
    </row>
    <row r="2050" spans="1:3" s="21" customFormat="1" ht="18.75" customHeight="1" x14ac:dyDescent="0.2">
      <c r="A2050" s="40"/>
      <c r="B2050" s="13"/>
      <c r="C2050" s="22"/>
    </row>
    <row r="2051" spans="1:3" s="21" customFormat="1" ht="18.75" customHeight="1" x14ac:dyDescent="0.2">
      <c r="A2051" s="16"/>
      <c r="B2051" s="13"/>
      <c r="C2051" s="36"/>
    </row>
    <row r="2052" spans="1:3" s="21" customFormat="1" ht="18.75" customHeight="1" x14ac:dyDescent="0.2">
      <c r="A2052" s="19" t="s">
        <v>465</v>
      </c>
      <c r="B2052" s="37"/>
      <c r="C2052" s="36"/>
    </row>
    <row r="2053" spans="1:3" s="21" customFormat="1" ht="18.75" customHeight="1" x14ac:dyDescent="0.2">
      <c r="A2053" s="19" t="s">
        <v>32</v>
      </c>
      <c r="B2053" s="37"/>
      <c r="C2053" s="36"/>
    </row>
    <row r="2054" spans="1:3" s="21" customFormat="1" ht="18.75" customHeight="1" x14ac:dyDescent="0.2">
      <c r="A2054" s="19" t="s">
        <v>197</v>
      </c>
      <c r="B2054" s="37"/>
      <c r="C2054" s="36"/>
    </row>
    <row r="2055" spans="1:3" s="21" customFormat="1" ht="18.75" customHeight="1" x14ac:dyDescent="0.2">
      <c r="A2055" s="19" t="s">
        <v>363</v>
      </c>
      <c r="B2055" s="37"/>
      <c r="C2055" s="36"/>
    </row>
    <row r="2056" spans="1:3" s="21" customFormat="1" ht="18.75" customHeight="1" x14ac:dyDescent="0.2">
      <c r="A2056" s="19"/>
      <c r="B2056" s="16"/>
      <c r="C2056" s="22"/>
    </row>
    <row r="2057" spans="1:3" ht="18.75" customHeight="1" x14ac:dyDescent="0.2">
      <c r="A2057" s="23">
        <v>410000</v>
      </c>
      <c r="B2057" s="24" t="s">
        <v>85</v>
      </c>
      <c r="C2057" s="25">
        <f>C2058+C2063+C2074+C2076</f>
        <v>3189900</v>
      </c>
    </row>
    <row r="2058" spans="1:3" ht="18.75" customHeight="1" x14ac:dyDescent="0.2">
      <c r="A2058" s="23">
        <v>411000</v>
      </c>
      <c r="B2058" s="24" t="s">
        <v>322</v>
      </c>
      <c r="C2058" s="25">
        <f t="shared" ref="C2058" si="372">SUM(C2059:C2062)</f>
        <v>2931600</v>
      </c>
    </row>
    <row r="2059" spans="1:3" ht="18.75" customHeight="1" x14ac:dyDescent="0.2">
      <c r="A2059" s="26">
        <v>411100</v>
      </c>
      <c r="B2059" s="27" t="s">
        <v>86</v>
      </c>
      <c r="C2059" s="28">
        <v>2763000</v>
      </c>
    </row>
    <row r="2060" spans="1:3" ht="18.75" customHeight="1" x14ac:dyDescent="0.2">
      <c r="A2060" s="26">
        <v>411200</v>
      </c>
      <c r="B2060" s="27" t="s">
        <v>364</v>
      </c>
      <c r="C2060" s="28">
        <v>85600</v>
      </c>
    </row>
    <row r="2061" spans="1:3" ht="18.75" customHeight="1" x14ac:dyDescent="0.2">
      <c r="A2061" s="26">
        <v>411300</v>
      </c>
      <c r="B2061" s="27" t="s">
        <v>87</v>
      </c>
      <c r="C2061" s="28">
        <v>23000</v>
      </c>
    </row>
    <row r="2062" spans="1:3" ht="18.75" customHeight="1" x14ac:dyDescent="0.2">
      <c r="A2062" s="26">
        <v>411400</v>
      </c>
      <c r="B2062" s="27" t="s">
        <v>88</v>
      </c>
      <c r="C2062" s="28">
        <v>60000</v>
      </c>
    </row>
    <row r="2063" spans="1:3" ht="18.75" customHeight="1" x14ac:dyDescent="0.2">
      <c r="A2063" s="23">
        <v>412000</v>
      </c>
      <c r="B2063" s="29" t="s">
        <v>365</v>
      </c>
      <c r="C2063" s="25">
        <f>SUM(C2064:C2073)</f>
        <v>228300</v>
      </c>
    </row>
    <row r="2064" spans="1:3" ht="18.75" customHeight="1" x14ac:dyDescent="0.2">
      <c r="A2064" s="26">
        <v>412200</v>
      </c>
      <c r="B2064" s="27" t="s">
        <v>366</v>
      </c>
      <c r="C2064" s="28">
        <v>108000</v>
      </c>
    </row>
    <row r="2065" spans="1:3" ht="18.75" customHeight="1" x14ac:dyDescent="0.2">
      <c r="A2065" s="26">
        <v>412300</v>
      </c>
      <c r="B2065" s="27" t="s">
        <v>90</v>
      </c>
      <c r="C2065" s="28">
        <v>28000</v>
      </c>
    </row>
    <row r="2066" spans="1:3" ht="18.75" customHeight="1" x14ac:dyDescent="0.2">
      <c r="A2066" s="26">
        <v>412400</v>
      </c>
      <c r="B2066" s="27" t="s">
        <v>91</v>
      </c>
      <c r="C2066" s="28">
        <v>19300</v>
      </c>
    </row>
    <row r="2067" spans="1:3" ht="18.75" customHeight="1" x14ac:dyDescent="0.2">
      <c r="A2067" s="26">
        <v>412500</v>
      </c>
      <c r="B2067" s="27" t="s">
        <v>92</v>
      </c>
      <c r="C2067" s="28">
        <v>11000</v>
      </c>
    </row>
    <row r="2068" spans="1:3" ht="18.75" customHeight="1" x14ac:dyDescent="0.2">
      <c r="A2068" s="26">
        <v>412600</v>
      </c>
      <c r="B2068" s="27" t="s">
        <v>367</v>
      </c>
      <c r="C2068" s="28">
        <v>10000</v>
      </c>
    </row>
    <row r="2069" spans="1:3" ht="18.75" customHeight="1" x14ac:dyDescent="0.2">
      <c r="A2069" s="26">
        <v>412700</v>
      </c>
      <c r="B2069" s="27" t="s">
        <v>323</v>
      </c>
      <c r="C2069" s="28">
        <v>33000</v>
      </c>
    </row>
    <row r="2070" spans="1:3" ht="18.75" customHeight="1" x14ac:dyDescent="0.2">
      <c r="A2070" s="26">
        <v>412900</v>
      </c>
      <c r="B2070" s="30" t="s">
        <v>369</v>
      </c>
      <c r="C2070" s="28">
        <v>3000</v>
      </c>
    </row>
    <row r="2071" spans="1:3" ht="18.75" customHeight="1" x14ac:dyDescent="0.2">
      <c r="A2071" s="26">
        <v>412900</v>
      </c>
      <c r="B2071" s="30" t="s">
        <v>93</v>
      </c>
      <c r="C2071" s="28">
        <v>5000</v>
      </c>
    </row>
    <row r="2072" spans="1:3" ht="18.75" customHeight="1" x14ac:dyDescent="0.2">
      <c r="A2072" s="26">
        <v>412900</v>
      </c>
      <c r="B2072" s="30" t="s">
        <v>113</v>
      </c>
      <c r="C2072" s="28">
        <v>1000</v>
      </c>
    </row>
    <row r="2073" spans="1:3" ht="18.75" customHeight="1" x14ac:dyDescent="0.2">
      <c r="A2073" s="26">
        <v>412900</v>
      </c>
      <c r="B2073" s="30" t="s">
        <v>114</v>
      </c>
      <c r="C2073" s="28">
        <v>10000</v>
      </c>
    </row>
    <row r="2074" spans="1:3" s="31" customFormat="1" ht="18.75" customHeight="1" x14ac:dyDescent="0.2">
      <c r="A2074" s="23">
        <v>413000</v>
      </c>
      <c r="B2074" s="29" t="s">
        <v>459</v>
      </c>
      <c r="C2074" s="25">
        <f t="shared" ref="C2074" si="373">C2075</f>
        <v>5000</v>
      </c>
    </row>
    <row r="2075" spans="1:3" ht="18.75" customHeight="1" x14ac:dyDescent="0.2">
      <c r="A2075" s="26">
        <v>413900</v>
      </c>
      <c r="B2075" s="27" t="s">
        <v>101</v>
      </c>
      <c r="C2075" s="28">
        <v>5000</v>
      </c>
    </row>
    <row r="2076" spans="1:3" s="31" customFormat="1" ht="31.5" x14ac:dyDescent="0.2">
      <c r="A2076" s="23">
        <v>418000</v>
      </c>
      <c r="B2076" s="29" t="s">
        <v>379</v>
      </c>
      <c r="C2076" s="25">
        <f t="shared" ref="C2076" si="374">C2077</f>
        <v>25000</v>
      </c>
    </row>
    <row r="2077" spans="1:3" ht="18.75" customHeight="1" x14ac:dyDescent="0.2">
      <c r="A2077" s="26">
        <v>418400</v>
      </c>
      <c r="B2077" s="27" t="s">
        <v>129</v>
      </c>
      <c r="C2077" s="28">
        <v>25000</v>
      </c>
    </row>
    <row r="2078" spans="1:3" s="31" customFormat="1" ht="18.75" customHeight="1" x14ac:dyDescent="0.2">
      <c r="A2078" s="23">
        <v>510000</v>
      </c>
      <c r="B2078" s="29" t="s">
        <v>116</v>
      </c>
      <c r="C2078" s="25">
        <f>C2079</f>
        <v>211200</v>
      </c>
    </row>
    <row r="2079" spans="1:3" s="31" customFormat="1" ht="18.75" customHeight="1" x14ac:dyDescent="0.2">
      <c r="A2079" s="23">
        <v>516000</v>
      </c>
      <c r="B2079" s="29" t="s">
        <v>120</v>
      </c>
      <c r="C2079" s="25">
        <f t="shared" ref="C2079" si="375">C2080</f>
        <v>211200</v>
      </c>
    </row>
    <row r="2080" spans="1:3" ht="18.75" customHeight="1" x14ac:dyDescent="0.2">
      <c r="A2080" s="26">
        <v>516100</v>
      </c>
      <c r="B2080" s="27" t="s">
        <v>120</v>
      </c>
      <c r="C2080" s="28">
        <v>211200</v>
      </c>
    </row>
    <row r="2081" spans="1:3" s="31" customFormat="1" ht="31.5" x14ac:dyDescent="0.2">
      <c r="A2081" s="23">
        <v>580000</v>
      </c>
      <c r="B2081" s="29" t="s">
        <v>193</v>
      </c>
      <c r="C2081" s="25">
        <f t="shared" ref="C2081:C2082" si="376">C2082</f>
        <v>25000</v>
      </c>
    </row>
    <row r="2082" spans="1:3" s="31" customFormat="1" ht="18.75" customHeight="1" x14ac:dyDescent="0.2">
      <c r="A2082" s="23">
        <v>581000</v>
      </c>
      <c r="B2082" s="29" t="s">
        <v>194</v>
      </c>
      <c r="C2082" s="25">
        <f t="shared" si="376"/>
        <v>25000</v>
      </c>
    </row>
    <row r="2083" spans="1:3" ht="18.75" customHeight="1" x14ac:dyDescent="0.2">
      <c r="A2083" s="26">
        <v>581200</v>
      </c>
      <c r="B2083" s="27" t="s">
        <v>195</v>
      </c>
      <c r="C2083" s="28">
        <v>25000</v>
      </c>
    </row>
    <row r="2084" spans="1:3" s="31" customFormat="1" ht="18.75" customHeight="1" x14ac:dyDescent="0.2">
      <c r="A2084" s="23">
        <v>630000</v>
      </c>
      <c r="B2084" s="29" t="s">
        <v>121</v>
      </c>
      <c r="C2084" s="25">
        <f t="shared" ref="C2084" si="377">C2087+C2085</f>
        <v>49000</v>
      </c>
    </row>
    <row r="2085" spans="1:3" s="31" customFormat="1" ht="18.75" customHeight="1" x14ac:dyDescent="0.2">
      <c r="A2085" s="23">
        <v>631000</v>
      </c>
      <c r="B2085" s="29" t="s">
        <v>122</v>
      </c>
      <c r="C2085" s="25">
        <f t="shared" ref="C2085" si="378">C2086</f>
        <v>32000</v>
      </c>
    </row>
    <row r="2086" spans="1:3" ht="18.75" customHeight="1" x14ac:dyDescent="0.2">
      <c r="A2086" s="38">
        <v>631900</v>
      </c>
      <c r="B2086" s="27" t="s">
        <v>123</v>
      </c>
      <c r="C2086" s="28">
        <v>32000</v>
      </c>
    </row>
    <row r="2087" spans="1:3" s="31" customFormat="1" ht="18.75" customHeight="1" x14ac:dyDescent="0.2">
      <c r="A2087" s="23">
        <v>638000</v>
      </c>
      <c r="B2087" s="29" t="s">
        <v>124</v>
      </c>
      <c r="C2087" s="25">
        <f t="shared" ref="C2087" si="379">C2088</f>
        <v>17000</v>
      </c>
    </row>
    <row r="2088" spans="1:3" ht="18.75" customHeight="1" x14ac:dyDescent="0.2">
      <c r="A2088" s="26">
        <v>638100</v>
      </c>
      <c r="B2088" s="27" t="s">
        <v>125</v>
      </c>
      <c r="C2088" s="28">
        <v>17000</v>
      </c>
    </row>
    <row r="2089" spans="1:3" s="21" customFormat="1" ht="18.75" customHeight="1" x14ac:dyDescent="0.2">
      <c r="A2089" s="39"/>
      <c r="B2089" s="32" t="s">
        <v>15</v>
      </c>
      <c r="C2089" s="33">
        <f>C2057+C2078+C2084+C2081</f>
        <v>3475100</v>
      </c>
    </row>
    <row r="2090" spans="1:3" s="21" customFormat="1" ht="18.75" customHeight="1" x14ac:dyDescent="0.2">
      <c r="A2090" s="40"/>
      <c r="B2090" s="13"/>
      <c r="C2090" s="36"/>
    </row>
    <row r="2091" spans="1:3" s="21" customFormat="1" ht="18.75" customHeight="1" x14ac:dyDescent="0.2">
      <c r="A2091" s="16"/>
      <c r="B2091" s="13"/>
      <c r="C2091" s="36"/>
    </row>
    <row r="2092" spans="1:3" s="21" customFormat="1" ht="18.75" customHeight="1" x14ac:dyDescent="0.2">
      <c r="A2092" s="19" t="s">
        <v>466</v>
      </c>
      <c r="B2092" s="37"/>
      <c r="C2092" s="36"/>
    </row>
    <row r="2093" spans="1:3" s="21" customFormat="1" ht="18.75" customHeight="1" x14ac:dyDescent="0.2">
      <c r="A2093" s="19" t="s">
        <v>32</v>
      </c>
      <c r="B2093" s="37"/>
      <c r="C2093" s="36"/>
    </row>
    <row r="2094" spans="1:3" s="21" customFormat="1" ht="18.75" customHeight="1" x14ac:dyDescent="0.2">
      <c r="A2094" s="19" t="s">
        <v>198</v>
      </c>
      <c r="B2094" s="37"/>
      <c r="C2094" s="36"/>
    </row>
    <row r="2095" spans="1:3" s="21" customFormat="1" ht="18.75" customHeight="1" x14ac:dyDescent="0.2">
      <c r="A2095" s="19" t="s">
        <v>363</v>
      </c>
      <c r="B2095" s="37"/>
      <c r="C2095" s="36"/>
    </row>
    <row r="2096" spans="1:3" s="21" customFormat="1" ht="18.75" customHeight="1" x14ac:dyDescent="0.2">
      <c r="A2096" s="19"/>
      <c r="B2096" s="16"/>
      <c r="C2096" s="22"/>
    </row>
    <row r="2097" spans="1:3" ht="18.75" customHeight="1" x14ac:dyDescent="0.2">
      <c r="A2097" s="23">
        <v>410000</v>
      </c>
      <c r="B2097" s="24" t="s">
        <v>85</v>
      </c>
      <c r="C2097" s="25">
        <f t="shared" ref="C2097" si="380">C2098+C2103</f>
        <v>2574000</v>
      </c>
    </row>
    <row r="2098" spans="1:3" ht="18.75" customHeight="1" x14ac:dyDescent="0.2">
      <c r="A2098" s="23">
        <v>411000</v>
      </c>
      <c r="B2098" s="24" t="s">
        <v>322</v>
      </c>
      <c r="C2098" s="25">
        <f t="shared" ref="C2098" si="381">SUM(C2099:C2102)</f>
        <v>2324400</v>
      </c>
    </row>
    <row r="2099" spans="1:3" ht="18.75" customHeight="1" x14ac:dyDescent="0.2">
      <c r="A2099" s="26">
        <v>411100</v>
      </c>
      <c r="B2099" s="27" t="s">
        <v>86</v>
      </c>
      <c r="C2099" s="28">
        <v>2207600</v>
      </c>
    </row>
    <row r="2100" spans="1:3" ht="18.75" customHeight="1" x14ac:dyDescent="0.2">
      <c r="A2100" s="26">
        <v>411200</v>
      </c>
      <c r="B2100" s="27" t="s">
        <v>364</v>
      </c>
      <c r="C2100" s="28">
        <v>67800</v>
      </c>
    </row>
    <row r="2101" spans="1:3" ht="18.75" customHeight="1" x14ac:dyDescent="0.2">
      <c r="A2101" s="26">
        <v>411300</v>
      </c>
      <c r="B2101" s="27" t="s">
        <v>87</v>
      </c>
      <c r="C2101" s="28">
        <v>3600</v>
      </c>
    </row>
    <row r="2102" spans="1:3" ht="18.75" customHeight="1" x14ac:dyDescent="0.2">
      <c r="A2102" s="26">
        <v>411400</v>
      </c>
      <c r="B2102" s="27" t="s">
        <v>88</v>
      </c>
      <c r="C2102" s="28">
        <v>45400</v>
      </c>
    </row>
    <row r="2103" spans="1:3" ht="18.75" customHeight="1" x14ac:dyDescent="0.2">
      <c r="A2103" s="23">
        <v>412000</v>
      </c>
      <c r="B2103" s="29" t="s">
        <v>365</v>
      </c>
      <c r="C2103" s="25">
        <f>SUM(C2104:C2113)</f>
        <v>249600</v>
      </c>
    </row>
    <row r="2104" spans="1:3" ht="18.75" customHeight="1" x14ac:dyDescent="0.2">
      <c r="A2104" s="26">
        <v>412200</v>
      </c>
      <c r="B2104" s="27" t="s">
        <v>366</v>
      </c>
      <c r="C2104" s="28">
        <v>160000</v>
      </c>
    </row>
    <row r="2105" spans="1:3" ht="18.75" customHeight="1" x14ac:dyDescent="0.2">
      <c r="A2105" s="26">
        <v>412300</v>
      </c>
      <c r="B2105" s="27" t="s">
        <v>90</v>
      </c>
      <c r="C2105" s="28">
        <v>12000</v>
      </c>
    </row>
    <row r="2106" spans="1:3" ht="18.75" customHeight="1" x14ac:dyDescent="0.2">
      <c r="A2106" s="26">
        <v>412400</v>
      </c>
      <c r="B2106" s="27" t="s">
        <v>91</v>
      </c>
      <c r="C2106" s="28">
        <v>12000</v>
      </c>
    </row>
    <row r="2107" spans="1:3" ht="18.75" customHeight="1" x14ac:dyDescent="0.2">
      <c r="A2107" s="26">
        <v>412500</v>
      </c>
      <c r="B2107" s="27" t="s">
        <v>92</v>
      </c>
      <c r="C2107" s="28">
        <v>13000</v>
      </c>
    </row>
    <row r="2108" spans="1:3" ht="18.75" customHeight="1" x14ac:dyDescent="0.2">
      <c r="A2108" s="26">
        <v>412600</v>
      </c>
      <c r="B2108" s="27" t="s">
        <v>367</v>
      </c>
      <c r="C2108" s="28">
        <v>10000</v>
      </c>
    </row>
    <row r="2109" spans="1:3" ht="18.75" customHeight="1" x14ac:dyDescent="0.2">
      <c r="A2109" s="26">
        <v>412700</v>
      </c>
      <c r="B2109" s="27" t="s">
        <v>323</v>
      </c>
      <c r="C2109" s="28">
        <v>12900</v>
      </c>
    </row>
    <row r="2110" spans="1:3" ht="18.75" customHeight="1" x14ac:dyDescent="0.2">
      <c r="A2110" s="26">
        <v>412900</v>
      </c>
      <c r="B2110" s="30" t="s">
        <v>369</v>
      </c>
      <c r="C2110" s="28">
        <v>1000</v>
      </c>
    </row>
    <row r="2111" spans="1:3" ht="18.75" customHeight="1" x14ac:dyDescent="0.2">
      <c r="A2111" s="26">
        <v>412900</v>
      </c>
      <c r="B2111" s="30" t="s">
        <v>93</v>
      </c>
      <c r="C2111" s="28">
        <v>18500</v>
      </c>
    </row>
    <row r="2112" spans="1:3" ht="18.75" customHeight="1" x14ac:dyDescent="0.2">
      <c r="A2112" s="26">
        <v>412900</v>
      </c>
      <c r="B2112" s="30" t="s">
        <v>113</v>
      </c>
      <c r="C2112" s="28">
        <v>6000</v>
      </c>
    </row>
    <row r="2113" spans="1:3" ht="18.75" customHeight="1" x14ac:dyDescent="0.2">
      <c r="A2113" s="26">
        <v>412900</v>
      </c>
      <c r="B2113" s="30" t="s">
        <v>114</v>
      </c>
      <c r="C2113" s="28">
        <v>4200</v>
      </c>
    </row>
    <row r="2114" spans="1:3" ht="18.75" customHeight="1" x14ac:dyDescent="0.2">
      <c r="A2114" s="23">
        <v>510000</v>
      </c>
      <c r="B2114" s="29" t="s">
        <v>116</v>
      </c>
      <c r="C2114" s="25">
        <f>C2115+C2117</f>
        <v>203000</v>
      </c>
    </row>
    <row r="2115" spans="1:3" ht="18.75" customHeight="1" x14ac:dyDescent="0.2">
      <c r="A2115" s="23">
        <v>511000</v>
      </c>
      <c r="B2115" s="29" t="s">
        <v>117</v>
      </c>
      <c r="C2115" s="25">
        <f>SUM(C2116:C2116)</f>
        <v>35000</v>
      </c>
    </row>
    <row r="2116" spans="1:3" ht="18.75" customHeight="1" x14ac:dyDescent="0.2">
      <c r="A2116" s="26">
        <v>511200</v>
      </c>
      <c r="B2116" s="27" t="s">
        <v>118</v>
      </c>
      <c r="C2116" s="28">
        <v>35000</v>
      </c>
    </row>
    <row r="2117" spans="1:3" s="31" customFormat="1" ht="18.75" customHeight="1" x14ac:dyDescent="0.2">
      <c r="A2117" s="23">
        <v>516000</v>
      </c>
      <c r="B2117" s="29" t="s">
        <v>120</v>
      </c>
      <c r="C2117" s="25">
        <f t="shared" ref="C2117" si="382">C2118</f>
        <v>168000</v>
      </c>
    </row>
    <row r="2118" spans="1:3" ht="18.75" customHeight="1" x14ac:dyDescent="0.2">
      <c r="A2118" s="26">
        <v>516100</v>
      </c>
      <c r="B2118" s="27" t="s">
        <v>120</v>
      </c>
      <c r="C2118" s="28">
        <v>168000</v>
      </c>
    </row>
    <row r="2119" spans="1:3" s="31" customFormat="1" ht="18.75" customHeight="1" x14ac:dyDescent="0.2">
      <c r="A2119" s="23">
        <v>630000</v>
      </c>
      <c r="B2119" s="29" t="s">
        <v>121</v>
      </c>
      <c r="C2119" s="25">
        <f t="shared" ref="C2119" si="383">C2120+C2122</f>
        <v>46400</v>
      </c>
    </row>
    <row r="2120" spans="1:3" s="31" customFormat="1" ht="18.75" customHeight="1" x14ac:dyDescent="0.2">
      <c r="A2120" s="23">
        <v>631000</v>
      </c>
      <c r="B2120" s="29" t="s">
        <v>122</v>
      </c>
      <c r="C2120" s="25">
        <f t="shared" ref="C2120" si="384">C2121</f>
        <v>27600</v>
      </c>
    </row>
    <row r="2121" spans="1:3" ht="18.75" customHeight="1" x14ac:dyDescent="0.2">
      <c r="A2121" s="38">
        <v>631900</v>
      </c>
      <c r="B2121" s="27" t="s">
        <v>123</v>
      </c>
      <c r="C2121" s="28">
        <v>27600</v>
      </c>
    </row>
    <row r="2122" spans="1:3" s="31" customFormat="1" ht="18.75" customHeight="1" x14ac:dyDescent="0.2">
      <c r="A2122" s="23">
        <v>638000</v>
      </c>
      <c r="B2122" s="29" t="s">
        <v>124</v>
      </c>
      <c r="C2122" s="25">
        <f t="shared" ref="C2122" si="385">C2123</f>
        <v>18800</v>
      </c>
    </row>
    <row r="2123" spans="1:3" ht="18.75" customHeight="1" x14ac:dyDescent="0.2">
      <c r="A2123" s="26">
        <v>638100</v>
      </c>
      <c r="B2123" s="27" t="s">
        <v>125</v>
      </c>
      <c r="C2123" s="28">
        <v>18800</v>
      </c>
    </row>
    <row r="2124" spans="1:3" s="21" customFormat="1" ht="18.75" customHeight="1" x14ac:dyDescent="0.2">
      <c r="A2124" s="39"/>
      <c r="B2124" s="32" t="s">
        <v>15</v>
      </c>
      <c r="C2124" s="33">
        <f>C2097+C2114+C2119</f>
        <v>2823400</v>
      </c>
    </row>
    <row r="2125" spans="1:3" s="21" customFormat="1" ht="18.75" customHeight="1" x14ac:dyDescent="0.2">
      <c r="A2125" s="40"/>
      <c r="B2125" s="13"/>
      <c r="C2125" s="36"/>
    </row>
    <row r="2126" spans="1:3" s="21" customFormat="1" ht="18.75" customHeight="1" x14ac:dyDescent="0.2">
      <c r="A2126" s="16"/>
      <c r="B2126" s="13"/>
      <c r="C2126" s="36"/>
    </row>
    <row r="2127" spans="1:3" s="21" customFormat="1" ht="18.75" customHeight="1" x14ac:dyDescent="0.2">
      <c r="A2127" s="19" t="s">
        <v>467</v>
      </c>
      <c r="B2127" s="37"/>
      <c r="C2127" s="36"/>
    </row>
    <row r="2128" spans="1:3" s="21" customFormat="1" ht="18.75" customHeight="1" x14ac:dyDescent="0.2">
      <c r="A2128" s="19" t="s">
        <v>32</v>
      </c>
      <c r="B2128" s="37"/>
      <c r="C2128" s="36"/>
    </row>
    <row r="2129" spans="1:3" s="21" customFormat="1" ht="18.75" customHeight="1" x14ac:dyDescent="0.2">
      <c r="A2129" s="19" t="s">
        <v>199</v>
      </c>
      <c r="B2129" s="37"/>
      <c r="C2129" s="36"/>
    </row>
    <row r="2130" spans="1:3" s="21" customFormat="1" ht="18.75" customHeight="1" x14ac:dyDescent="0.2">
      <c r="A2130" s="19" t="s">
        <v>363</v>
      </c>
      <c r="B2130" s="37"/>
      <c r="C2130" s="36"/>
    </row>
    <row r="2131" spans="1:3" s="21" customFormat="1" ht="18.75" customHeight="1" x14ac:dyDescent="0.2">
      <c r="A2131" s="19"/>
      <c r="B2131" s="16"/>
      <c r="C2131" s="22"/>
    </row>
    <row r="2132" spans="1:3" ht="18.75" customHeight="1" x14ac:dyDescent="0.2">
      <c r="A2132" s="23">
        <v>410000</v>
      </c>
      <c r="B2132" s="24" t="s">
        <v>85</v>
      </c>
      <c r="C2132" s="25">
        <f>C2133+C2138</f>
        <v>3606900</v>
      </c>
    </row>
    <row r="2133" spans="1:3" ht="18.75" customHeight="1" x14ac:dyDescent="0.2">
      <c r="A2133" s="23">
        <v>411000</v>
      </c>
      <c r="B2133" s="24" t="s">
        <v>322</v>
      </c>
      <c r="C2133" s="25">
        <f t="shared" ref="C2133" si="386">SUM(C2134:C2137)</f>
        <v>3294800</v>
      </c>
    </row>
    <row r="2134" spans="1:3" ht="18.75" customHeight="1" x14ac:dyDescent="0.2">
      <c r="A2134" s="26">
        <v>411100</v>
      </c>
      <c r="B2134" s="27" t="s">
        <v>86</v>
      </c>
      <c r="C2134" s="28">
        <v>3165800</v>
      </c>
    </row>
    <row r="2135" spans="1:3" ht="18.75" customHeight="1" x14ac:dyDescent="0.2">
      <c r="A2135" s="26">
        <v>411200</v>
      </c>
      <c r="B2135" s="27" t="s">
        <v>364</v>
      </c>
      <c r="C2135" s="28">
        <v>74900</v>
      </c>
    </row>
    <row r="2136" spans="1:3" ht="18.75" customHeight="1" x14ac:dyDescent="0.2">
      <c r="A2136" s="26">
        <v>411300</v>
      </c>
      <c r="B2136" s="27" t="s">
        <v>87</v>
      </c>
      <c r="C2136" s="28">
        <v>23200</v>
      </c>
    </row>
    <row r="2137" spans="1:3" ht="18.75" customHeight="1" x14ac:dyDescent="0.2">
      <c r="A2137" s="26">
        <v>411400</v>
      </c>
      <c r="B2137" s="27" t="s">
        <v>88</v>
      </c>
      <c r="C2137" s="28">
        <v>30900</v>
      </c>
    </row>
    <row r="2138" spans="1:3" ht="18.75" customHeight="1" x14ac:dyDescent="0.2">
      <c r="A2138" s="23">
        <v>412000</v>
      </c>
      <c r="B2138" s="29" t="s">
        <v>365</v>
      </c>
      <c r="C2138" s="25">
        <f>SUM(C2139:C2147)</f>
        <v>312100</v>
      </c>
    </row>
    <row r="2139" spans="1:3" ht="18.75" customHeight="1" x14ac:dyDescent="0.2">
      <c r="A2139" s="26">
        <v>412200</v>
      </c>
      <c r="B2139" s="27" t="s">
        <v>366</v>
      </c>
      <c r="C2139" s="28">
        <v>207200</v>
      </c>
    </row>
    <row r="2140" spans="1:3" ht="18.75" customHeight="1" x14ac:dyDescent="0.2">
      <c r="A2140" s="26">
        <v>412300</v>
      </c>
      <c r="B2140" s="27" t="s">
        <v>90</v>
      </c>
      <c r="C2140" s="28">
        <v>15600</v>
      </c>
    </row>
    <row r="2141" spans="1:3" ht="18.75" customHeight="1" x14ac:dyDescent="0.2">
      <c r="A2141" s="26">
        <v>412400</v>
      </c>
      <c r="B2141" s="27" t="s">
        <v>91</v>
      </c>
      <c r="C2141" s="28">
        <v>18100</v>
      </c>
    </row>
    <row r="2142" spans="1:3" ht="18.75" customHeight="1" x14ac:dyDescent="0.2">
      <c r="A2142" s="26">
        <v>412500</v>
      </c>
      <c r="B2142" s="27" t="s">
        <v>92</v>
      </c>
      <c r="C2142" s="28">
        <v>4200</v>
      </c>
    </row>
    <row r="2143" spans="1:3" ht="18.75" customHeight="1" x14ac:dyDescent="0.2">
      <c r="A2143" s="26">
        <v>412600</v>
      </c>
      <c r="B2143" s="27" t="s">
        <v>367</v>
      </c>
      <c r="C2143" s="28">
        <v>1000</v>
      </c>
    </row>
    <row r="2144" spans="1:3" ht="18.75" customHeight="1" x14ac:dyDescent="0.2">
      <c r="A2144" s="26">
        <v>412700</v>
      </c>
      <c r="B2144" s="27" t="s">
        <v>323</v>
      </c>
      <c r="C2144" s="28">
        <v>27500</v>
      </c>
    </row>
    <row r="2145" spans="1:3" ht="18.75" customHeight="1" x14ac:dyDescent="0.2">
      <c r="A2145" s="26">
        <v>412900</v>
      </c>
      <c r="B2145" s="30" t="s">
        <v>369</v>
      </c>
      <c r="C2145" s="28">
        <v>500</v>
      </c>
    </row>
    <row r="2146" spans="1:3" ht="18.75" customHeight="1" x14ac:dyDescent="0.2">
      <c r="A2146" s="26">
        <v>412900</v>
      </c>
      <c r="B2146" s="30" t="s">
        <v>93</v>
      </c>
      <c r="C2146" s="28">
        <v>32000</v>
      </c>
    </row>
    <row r="2147" spans="1:3" ht="18.75" customHeight="1" x14ac:dyDescent="0.2">
      <c r="A2147" s="26">
        <v>412900</v>
      </c>
      <c r="B2147" s="30" t="s">
        <v>114</v>
      </c>
      <c r="C2147" s="28">
        <v>6000</v>
      </c>
    </row>
    <row r="2148" spans="1:3" ht="18.75" customHeight="1" x14ac:dyDescent="0.2">
      <c r="A2148" s="23">
        <v>510000</v>
      </c>
      <c r="B2148" s="29" t="s">
        <v>116</v>
      </c>
      <c r="C2148" s="25">
        <f>C2149+C2151</f>
        <v>200000</v>
      </c>
    </row>
    <row r="2149" spans="1:3" ht="18.75" customHeight="1" x14ac:dyDescent="0.2">
      <c r="A2149" s="23">
        <v>511000</v>
      </c>
      <c r="B2149" s="29" t="s">
        <v>117</v>
      </c>
      <c r="C2149" s="25">
        <f>SUM(C2150:C2150)</f>
        <v>25000</v>
      </c>
    </row>
    <row r="2150" spans="1:3" ht="18.75" customHeight="1" x14ac:dyDescent="0.2">
      <c r="A2150" s="26">
        <v>511200</v>
      </c>
      <c r="B2150" s="27" t="s">
        <v>118</v>
      </c>
      <c r="C2150" s="28">
        <v>25000</v>
      </c>
    </row>
    <row r="2151" spans="1:3" s="31" customFormat="1" ht="18.75" customHeight="1" x14ac:dyDescent="0.2">
      <c r="A2151" s="23">
        <v>516000</v>
      </c>
      <c r="B2151" s="29" t="s">
        <v>120</v>
      </c>
      <c r="C2151" s="25">
        <f t="shared" ref="C2151" si="387">C2152</f>
        <v>175000</v>
      </c>
    </row>
    <row r="2152" spans="1:3" ht="18.75" customHeight="1" x14ac:dyDescent="0.2">
      <c r="A2152" s="26">
        <v>516100</v>
      </c>
      <c r="B2152" s="27" t="s">
        <v>120</v>
      </c>
      <c r="C2152" s="28">
        <v>175000</v>
      </c>
    </row>
    <row r="2153" spans="1:3" s="31" customFormat="1" ht="31.5" x14ac:dyDescent="0.2">
      <c r="A2153" s="23">
        <v>580000</v>
      </c>
      <c r="B2153" s="29" t="s">
        <v>193</v>
      </c>
      <c r="C2153" s="25">
        <f t="shared" ref="C2153:C2154" si="388">C2154</f>
        <v>65000</v>
      </c>
    </row>
    <row r="2154" spans="1:3" s="31" customFormat="1" ht="18.75" customHeight="1" x14ac:dyDescent="0.2">
      <c r="A2154" s="23">
        <v>581000</v>
      </c>
      <c r="B2154" s="29" t="s">
        <v>194</v>
      </c>
      <c r="C2154" s="25">
        <f t="shared" si="388"/>
        <v>65000</v>
      </c>
    </row>
    <row r="2155" spans="1:3" ht="18.75" customHeight="1" x14ac:dyDescent="0.2">
      <c r="A2155" s="26">
        <v>581200</v>
      </c>
      <c r="B2155" s="27" t="s">
        <v>195</v>
      </c>
      <c r="C2155" s="28">
        <v>65000</v>
      </c>
    </row>
    <row r="2156" spans="1:3" s="31" customFormat="1" ht="18.75" customHeight="1" x14ac:dyDescent="0.2">
      <c r="A2156" s="23">
        <v>630000</v>
      </c>
      <c r="B2156" s="29" t="s">
        <v>121</v>
      </c>
      <c r="C2156" s="25">
        <f t="shared" ref="C2156" si="389">C2159+C2157</f>
        <v>43100</v>
      </c>
    </row>
    <row r="2157" spans="1:3" s="31" customFormat="1" ht="18.75" customHeight="1" x14ac:dyDescent="0.2">
      <c r="A2157" s="23">
        <v>631000</v>
      </c>
      <c r="B2157" s="29" t="s">
        <v>122</v>
      </c>
      <c r="C2157" s="25">
        <f t="shared" ref="C2157" si="390">C2158</f>
        <v>23100</v>
      </c>
    </row>
    <row r="2158" spans="1:3" ht="18.75" customHeight="1" x14ac:dyDescent="0.2">
      <c r="A2158" s="38">
        <v>631900</v>
      </c>
      <c r="B2158" s="27" t="s">
        <v>123</v>
      </c>
      <c r="C2158" s="28">
        <v>23100</v>
      </c>
    </row>
    <row r="2159" spans="1:3" s="31" customFormat="1" ht="18.75" customHeight="1" x14ac:dyDescent="0.2">
      <c r="A2159" s="23">
        <v>638000</v>
      </c>
      <c r="B2159" s="29" t="s">
        <v>124</v>
      </c>
      <c r="C2159" s="25">
        <f t="shared" ref="C2159" si="391">C2160</f>
        <v>20000</v>
      </c>
    </row>
    <row r="2160" spans="1:3" ht="18.75" customHeight="1" x14ac:dyDescent="0.2">
      <c r="A2160" s="26">
        <v>638100</v>
      </c>
      <c r="B2160" s="27" t="s">
        <v>125</v>
      </c>
      <c r="C2160" s="28">
        <v>20000</v>
      </c>
    </row>
    <row r="2161" spans="1:3" s="21" customFormat="1" ht="18.75" customHeight="1" x14ac:dyDescent="0.2">
      <c r="A2161" s="39"/>
      <c r="B2161" s="32" t="s">
        <v>15</v>
      </c>
      <c r="C2161" s="33">
        <f>C2132+C2148+C2156+C2153</f>
        <v>3915000</v>
      </c>
    </row>
    <row r="2162" spans="1:3" s="21" customFormat="1" ht="18.75" customHeight="1" x14ac:dyDescent="0.2">
      <c r="A2162" s="40"/>
      <c r="B2162" s="13"/>
      <c r="C2162" s="22"/>
    </row>
    <row r="2163" spans="1:3" s="21" customFormat="1" ht="18.75" customHeight="1" x14ac:dyDescent="0.2">
      <c r="A2163" s="16"/>
      <c r="B2163" s="13"/>
      <c r="C2163" s="36"/>
    </row>
    <row r="2164" spans="1:3" s="21" customFormat="1" ht="18.75" customHeight="1" x14ac:dyDescent="0.2">
      <c r="A2164" s="19" t="s">
        <v>468</v>
      </c>
      <c r="B2164" s="37"/>
      <c r="C2164" s="36"/>
    </row>
    <row r="2165" spans="1:3" s="21" customFormat="1" ht="18.75" customHeight="1" x14ac:dyDescent="0.2">
      <c r="A2165" s="19" t="s">
        <v>32</v>
      </c>
      <c r="B2165" s="37"/>
      <c r="C2165" s="36"/>
    </row>
    <row r="2166" spans="1:3" s="21" customFormat="1" ht="18.75" customHeight="1" x14ac:dyDescent="0.2">
      <c r="A2166" s="19" t="s">
        <v>200</v>
      </c>
      <c r="B2166" s="37"/>
      <c r="C2166" s="36"/>
    </row>
    <row r="2167" spans="1:3" s="21" customFormat="1" ht="18.75" customHeight="1" x14ac:dyDescent="0.2">
      <c r="A2167" s="19" t="s">
        <v>363</v>
      </c>
      <c r="B2167" s="37"/>
      <c r="C2167" s="36"/>
    </row>
    <row r="2168" spans="1:3" s="21" customFormat="1" ht="18.75" customHeight="1" x14ac:dyDescent="0.2">
      <c r="A2168" s="19"/>
      <c r="B2168" s="16"/>
      <c r="C2168" s="22"/>
    </row>
    <row r="2169" spans="1:3" ht="18.75" customHeight="1" x14ac:dyDescent="0.2">
      <c r="A2169" s="23">
        <v>410000</v>
      </c>
      <c r="B2169" s="24" t="s">
        <v>85</v>
      </c>
      <c r="C2169" s="25">
        <f>C2170+C2175+C2185</f>
        <v>1589600</v>
      </c>
    </row>
    <row r="2170" spans="1:3" ht="18.75" customHeight="1" x14ac:dyDescent="0.2">
      <c r="A2170" s="23">
        <v>411000</v>
      </c>
      <c r="B2170" s="24" t="s">
        <v>322</v>
      </c>
      <c r="C2170" s="25">
        <f t="shared" ref="C2170" si="392">SUM(C2171:C2174)</f>
        <v>1453900</v>
      </c>
    </row>
    <row r="2171" spans="1:3" ht="18.75" customHeight="1" x14ac:dyDescent="0.2">
      <c r="A2171" s="26">
        <v>411100</v>
      </c>
      <c r="B2171" s="27" t="s">
        <v>86</v>
      </c>
      <c r="C2171" s="28">
        <v>1400000</v>
      </c>
    </row>
    <row r="2172" spans="1:3" ht="18.75" customHeight="1" x14ac:dyDescent="0.2">
      <c r="A2172" s="26">
        <v>411200</v>
      </c>
      <c r="B2172" s="27" t="s">
        <v>364</v>
      </c>
      <c r="C2172" s="28">
        <v>17200</v>
      </c>
    </row>
    <row r="2173" spans="1:3" ht="18.75" customHeight="1" x14ac:dyDescent="0.2">
      <c r="A2173" s="26">
        <v>411300</v>
      </c>
      <c r="B2173" s="27" t="s">
        <v>87</v>
      </c>
      <c r="C2173" s="28">
        <v>3700</v>
      </c>
    </row>
    <row r="2174" spans="1:3" ht="18.75" customHeight="1" x14ac:dyDescent="0.2">
      <c r="A2174" s="26">
        <v>411400</v>
      </c>
      <c r="B2174" s="27" t="s">
        <v>88</v>
      </c>
      <c r="C2174" s="28">
        <v>33000</v>
      </c>
    </row>
    <row r="2175" spans="1:3" ht="18.75" customHeight="1" x14ac:dyDescent="0.2">
      <c r="A2175" s="23">
        <v>412000</v>
      </c>
      <c r="B2175" s="29" t="s">
        <v>365</v>
      </c>
      <c r="C2175" s="25">
        <f>SUM(C2176:C2184)</f>
        <v>135700</v>
      </c>
    </row>
    <row r="2176" spans="1:3" ht="18.75" customHeight="1" x14ac:dyDescent="0.2">
      <c r="A2176" s="26">
        <v>412200</v>
      </c>
      <c r="B2176" s="27" t="s">
        <v>366</v>
      </c>
      <c r="C2176" s="28">
        <v>80000</v>
      </c>
    </row>
    <row r="2177" spans="1:3" ht="18.75" customHeight="1" x14ac:dyDescent="0.2">
      <c r="A2177" s="26">
        <v>412300</v>
      </c>
      <c r="B2177" s="27" t="s">
        <v>90</v>
      </c>
      <c r="C2177" s="28">
        <v>8000</v>
      </c>
    </row>
    <row r="2178" spans="1:3" ht="18.75" customHeight="1" x14ac:dyDescent="0.2">
      <c r="A2178" s="26">
        <v>412400</v>
      </c>
      <c r="B2178" s="27" t="s">
        <v>91</v>
      </c>
      <c r="C2178" s="28">
        <v>10000</v>
      </c>
    </row>
    <row r="2179" spans="1:3" ht="18.75" customHeight="1" x14ac:dyDescent="0.2">
      <c r="A2179" s="26">
        <v>412500</v>
      </c>
      <c r="B2179" s="27" t="s">
        <v>92</v>
      </c>
      <c r="C2179" s="28">
        <v>6500</v>
      </c>
    </row>
    <row r="2180" spans="1:3" ht="18.75" customHeight="1" x14ac:dyDescent="0.2">
      <c r="A2180" s="26">
        <v>412600</v>
      </c>
      <c r="B2180" s="27" t="s">
        <v>367</v>
      </c>
      <c r="C2180" s="28">
        <v>10500</v>
      </c>
    </row>
    <row r="2181" spans="1:3" ht="18.75" customHeight="1" x14ac:dyDescent="0.2">
      <c r="A2181" s="26">
        <v>412700</v>
      </c>
      <c r="B2181" s="27" t="s">
        <v>323</v>
      </c>
      <c r="C2181" s="28">
        <v>13300</v>
      </c>
    </row>
    <row r="2182" spans="1:3" ht="18.75" customHeight="1" x14ac:dyDescent="0.2">
      <c r="A2182" s="26">
        <v>412900</v>
      </c>
      <c r="B2182" s="30" t="s">
        <v>369</v>
      </c>
      <c r="C2182" s="28">
        <v>400</v>
      </c>
    </row>
    <row r="2183" spans="1:3" ht="18.75" customHeight="1" x14ac:dyDescent="0.2">
      <c r="A2183" s="26">
        <v>412900</v>
      </c>
      <c r="B2183" s="30" t="s">
        <v>93</v>
      </c>
      <c r="C2183" s="28">
        <v>4000</v>
      </c>
    </row>
    <row r="2184" spans="1:3" ht="18.75" customHeight="1" x14ac:dyDescent="0.2">
      <c r="A2184" s="26">
        <v>412900</v>
      </c>
      <c r="B2184" s="30" t="s">
        <v>114</v>
      </c>
      <c r="C2184" s="28">
        <v>3000</v>
      </c>
    </row>
    <row r="2185" spans="1:3" s="31" customFormat="1" ht="18.75" customHeight="1" x14ac:dyDescent="0.2">
      <c r="A2185" s="23">
        <v>419000</v>
      </c>
      <c r="B2185" s="29" t="s">
        <v>387</v>
      </c>
      <c r="C2185" s="25">
        <f t="shared" ref="C2185" si="393">C2186</f>
        <v>0</v>
      </c>
    </row>
    <row r="2186" spans="1:3" ht="18.75" customHeight="1" x14ac:dyDescent="0.2">
      <c r="A2186" s="26">
        <v>419100</v>
      </c>
      <c r="B2186" s="27" t="s">
        <v>387</v>
      </c>
      <c r="C2186" s="28">
        <v>0</v>
      </c>
    </row>
    <row r="2187" spans="1:3" ht="18.75" customHeight="1" x14ac:dyDescent="0.2">
      <c r="A2187" s="23">
        <v>510000</v>
      </c>
      <c r="B2187" s="29" t="s">
        <v>116</v>
      </c>
      <c r="C2187" s="25">
        <f>C2188+C2190</f>
        <v>94000</v>
      </c>
    </row>
    <row r="2188" spans="1:3" ht="18.75" customHeight="1" x14ac:dyDescent="0.2">
      <c r="A2188" s="23">
        <v>511000</v>
      </c>
      <c r="B2188" s="29" t="s">
        <v>117</v>
      </c>
      <c r="C2188" s="25">
        <f>SUM(C2189:C2189)</f>
        <v>10000</v>
      </c>
    </row>
    <row r="2189" spans="1:3" ht="18.75" customHeight="1" x14ac:dyDescent="0.2">
      <c r="A2189" s="26">
        <v>511300</v>
      </c>
      <c r="B2189" s="27" t="s">
        <v>119</v>
      </c>
      <c r="C2189" s="28">
        <v>10000</v>
      </c>
    </row>
    <row r="2190" spans="1:3" s="31" customFormat="1" ht="18.75" customHeight="1" x14ac:dyDescent="0.2">
      <c r="A2190" s="23">
        <v>516000</v>
      </c>
      <c r="B2190" s="29" t="s">
        <v>120</v>
      </c>
      <c r="C2190" s="25">
        <f t="shared" ref="C2190" si="394">C2191</f>
        <v>84000</v>
      </c>
    </row>
    <row r="2191" spans="1:3" ht="18.75" customHeight="1" x14ac:dyDescent="0.2">
      <c r="A2191" s="26">
        <v>516100</v>
      </c>
      <c r="B2191" s="27" t="s">
        <v>120</v>
      </c>
      <c r="C2191" s="28">
        <v>84000</v>
      </c>
    </row>
    <row r="2192" spans="1:3" s="31" customFormat="1" ht="31.5" x14ac:dyDescent="0.2">
      <c r="A2192" s="23">
        <v>580000</v>
      </c>
      <c r="B2192" s="29" t="s">
        <v>193</v>
      </c>
      <c r="C2192" s="25">
        <f t="shared" ref="C2192:C2193" si="395">C2193</f>
        <v>15000</v>
      </c>
    </row>
    <row r="2193" spans="1:3" s="31" customFormat="1" ht="18.75" customHeight="1" x14ac:dyDescent="0.2">
      <c r="A2193" s="23">
        <v>581000</v>
      </c>
      <c r="B2193" s="29" t="s">
        <v>194</v>
      </c>
      <c r="C2193" s="25">
        <f t="shared" si="395"/>
        <v>15000</v>
      </c>
    </row>
    <row r="2194" spans="1:3" ht="18.75" customHeight="1" x14ac:dyDescent="0.2">
      <c r="A2194" s="26">
        <v>581200</v>
      </c>
      <c r="B2194" s="27" t="s">
        <v>195</v>
      </c>
      <c r="C2194" s="28">
        <v>15000</v>
      </c>
    </row>
    <row r="2195" spans="1:3" s="31" customFormat="1" ht="18.75" customHeight="1" x14ac:dyDescent="0.2">
      <c r="A2195" s="23">
        <v>630000</v>
      </c>
      <c r="B2195" s="29" t="s">
        <v>121</v>
      </c>
      <c r="C2195" s="25">
        <f t="shared" ref="C2195" si="396">C2196+C2198</f>
        <v>7000</v>
      </c>
    </row>
    <row r="2196" spans="1:3" s="31" customFormat="1" ht="18.75" customHeight="1" x14ac:dyDescent="0.2">
      <c r="A2196" s="23">
        <v>631000</v>
      </c>
      <c r="B2196" s="29" t="s">
        <v>122</v>
      </c>
      <c r="C2196" s="25">
        <f t="shared" ref="C2196" si="397">C2197</f>
        <v>6000</v>
      </c>
    </row>
    <row r="2197" spans="1:3" ht="18.75" customHeight="1" x14ac:dyDescent="0.2">
      <c r="A2197" s="38">
        <v>631900</v>
      </c>
      <c r="B2197" s="27" t="s">
        <v>123</v>
      </c>
      <c r="C2197" s="28">
        <v>6000</v>
      </c>
    </row>
    <row r="2198" spans="1:3" s="31" customFormat="1" ht="18.75" customHeight="1" x14ac:dyDescent="0.2">
      <c r="A2198" s="23">
        <v>638000</v>
      </c>
      <c r="B2198" s="29" t="s">
        <v>124</v>
      </c>
      <c r="C2198" s="25">
        <f t="shared" ref="C2198" si="398">C2199</f>
        <v>1000</v>
      </c>
    </row>
    <row r="2199" spans="1:3" ht="18.75" customHeight="1" x14ac:dyDescent="0.2">
      <c r="A2199" s="26">
        <v>638100</v>
      </c>
      <c r="B2199" s="27" t="s">
        <v>125</v>
      </c>
      <c r="C2199" s="28">
        <v>1000</v>
      </c>
    </row>
    <row r="2200" spans="1:3" s="21" customFormat="1" ht="18.75" customHeight="1" x14ac:dyDescent="0.2">
      <c r="A2200" s="39"/>
      <c r="B2200" s="32" t="s">
        <v>15</v>
      </c>
      <c r="C2200" s="33">
        <f>C2169+C2187+C2192+C2195</f>
        <v>1705600</v>
      </c>
    </row>
    <row r="2201" spans="1:3" s="21" customFormat="1" ht="18.75" customHeight="1" x14ac:dyDescent="0.2">
      <c r="A2201" s="40"/>
      <c r="B2201" s="13"/>
      <c r="C2201" s="22"/>
    </row>
    <row r="2202" spans="1:3" s="21" customFormat="1" ht="18.75" customHeight="1" x14ac:dyDescent="0.2">
      <c r="A2202" s="16"/>
      <c r="B2202" s="13"/>
      <c r="C2202" s="36"/>
    </row>
    <row r="2203" spans="1:3" s="21" customFormat="1" ht="18.75" customHeight="1" x14ac:dyDescent="0.2">
      <c r="A2203" s="19" t="s">
        <v>469</v>
      </c>
      <c r="B2203" s="37"/>
      <c r="C2203" s="36"/>
    </row>
    <row r="2204" spans="1:3" s="21" customFormat="1" ht="18.75" customHeight="1" x14ac:dyDescent="0.2">
      <c r="A2204" s="19" t="s">
        <v>32</v>
      </c>
      <c r="B2204" s="37"/>
      <c r="C2204" s="36"/>
    </row>
    <row r="2205" spans="1:3" s="21" customFormat="1" ht="18.75" customHeight="1" x14ac:dyDescent="0.2">
      <c r="A2205" s="19" t="s">
        <v>201</v>
      </c>
      <c r="B2205" s="37"/>
      <c r="C2205" s="36"/>
    </row>
    <row r="2206" spans="1:3" s="21" customFormat="1" ht="18.75" customHeight="1" x14ac:dyDescent="0.2">
      <c r="A2206" s="19" t="s">
        <v>363</v>
      </c>
      <c r="B2206" s="37"/>
      <c r="C2206" s="36"/>
    </row>
    <row r="2207" spans="1:3" s="21" customFormat="1" ht="18.75" customHeight="1" x14ac:dyDescent="0.2">
      <c r="A2207" s="19"/>
      <c r="B2207" s="16"/>
      <c r="C2207" s="22"/>
    </row>
    <row r="2208" spans="1:3" ht="18.75" customHeight="1" x14ac:dyDescent="0.2">
      <c r="A2208" s="23">
        <v>410000</v>
      </c>
      <c r="B2208" s="24" t="s">
        <v>85</v>
      </c>
      <c r="C2208" s="25">
        <f t="shared" ref="C2208" si="399">C2209+C2214</f>
        <v>7450300</v>
      </c>
    </row>
    <row r="2209" spans="1:3" ht="18.75" customHeight="1" x14ac:dyDescent="0.2">
      <c r="A2209" s="23">
        <v>411000</v>
      </c>
      <c r="B2209" s="24" t="s">
        <v>322</v>
      </c>
      <c r="C2209" s="25">
        <f t="shared" ref="C2209" si="400">SUM(C2210:C2213)</f>
        <v>6254800</v>
      </c>
    </row>
    <row r="2210" spans="1:3" ht="18.75" customHeight="1" x14ac:dyDescent="0.2">
      <c r="A2210" s="26">
        <v>411100</v>
      </c>
      <c r="B2210" s="27" t="s">
        <v>86</v>
      </c>
      <c r="C2210" s="28">
        <v>5831400</v>
      </c>
    </row>
    <row r="2211" spans="1:3" ht="18.75" customHeight="1" x14ac:dyDescent="0.2">
      <c r="A2211" s="26">
        <v>411200</v>
      </c>
      <c r="B2211" s="27" t="s">
        <v>364</v>
      </c>
      <c r="C2211" s="28">
        <v>268500</v>
      </c>
    </row>
    <row r="2212" spans="1:3" ht="18.75" customHeight="1" x14ac:dyDescent="0.2">
      <c r="A2212" s="26">
        <v>411300</v>
      </c>
      <c r="B2212" s="27" t="s">
        <v>87</v>
      </c>
      <c r="C2212" s="28">
        <v>104900</v>
      </c>
    </row>
    <row r="2213" spans="1:3" ht="18.75" customHeight="1" x14ac:dyDescent="0.2">
      <c r="A2213" s="26">
        <v>411400</v>
      </c>
      <c r="B2213" s="27" t="s">
        <v>88</v>
      </c>
      <c r="C2213" s="28">
        <v>50000</v>
      </c>
    </row>
    <row r="2214" spans="1:3" ht="18.75" customHeight="1" x14ac:dyDescent="0.2">
      <c r="A2214" s="23">
        <v>412000</v>
      </c>
      <c r="B2214" s="29" t="s">
        <v>365</v>
      </c>
      <c r="C2214" s="25">
        <f>SUM(C2215:C2223)</f>
        <v>1195500</v>
      </c>
    </row>
    <row r="2215" spans="1:3" ht="18.75" customHeight="1" x14ac:dyDescent="0.2">
      <c r="A2215" s="26">
        <v>412200</v>
      </c>
      <c r="B2215" s="27" t="s">
        <v>366</v>
      </c>
      <c r="C2215" s="28">
        <v>770000</v>
      </c>
    </row>
    <row r="2216" spans="1:3" ht="18.75" customHeight="1" x14ac:dyDescent="0.2">
      <c r="A2216" s="26">
        <v>412300</v>
      </c>
      <c r="B2216" s="27" t="s">
        <v>90</v>
      </c>
      <c r="C2216" s="28">
        <v>105000</v>
      </c>
    </row>
    <row r="2217" spans="1:3" ht="18.75" customHeight="1" x14ac:dyDescent="0.2">
      <c r="A2217" s="26">
        <v>412500</v>
      </c>
      <c r="B2217" s="27" t="s">
        <v>92</v>
      </c>
      <c r="C2217" s="28">
        <v>15500</v>
      </c>
    </row>
    <row r="2218" spans="1:3" ht="18.75" customHeight="1" x14ac:dyDescent="0.2">
      <c r="A2218" s="26">
        <v>412600</v>
      </c>
      <c r="B2218" s="27" t="s">
        <v>367</v>
      </c>
      <c r="C2218" s="28">
        <v>12000</v>
      </c>
    </row>
    <row r="2219" spans="1:3" ht="18.75" customHeight="1" x14ac:dyDescent="0.2">
      <c r="A2219" s="26">
        <v>412700</v>
      </c>
      <c r="B2219" s="27" t="s">
        <v>323</v>
      </c>
      <c r="C2219" s="28">
        <v>245500.00000000003</v>
      </c>
    </row>
    <row r="2220" spans="1:3" ht="18.75" customHeight="1" x14ac:dyDescent="0.2">
      <c r="A2220" s="26">
        <v>412900</v>
      </c>
      <c r="B2220" s="30" t="s">
        <v>93</v>
      </c>
      <c r="C2220" s="28">
        <v>31000</v>
      </c>
    </row>
    <row r="2221" spans="1:3" ht="18.75" customHeight="1" x14ac:dyDescent="0.2">
      <c r="A2221" s="26">
        <v>412900</v>
      </c>
      <c r="B2221" s="30" t="s">
        <v>112</v>
      </c>
      <c r="C2221" s="28">
        <v>3000</v>
      </c>
    </row>
    <row r="2222" spans="1:3" ht="18.75" customHeight="1" x14ac:dyDescent="0.2">
      <c r="A2222" s="26">
        <v>412900</v>
      </c>
      <c r="B2222" s="30" t="s">
        <v>113</v>
      </c>
      <c r="C2222" s="28">
        <v>1500</v>
      </c>
    </row>
    <row r="2223" spans="1:3" ht="18.75" customHeight="1" x14ac:dyDescent="0.2">
      <c r="A2223" s="26">
        <v>412900</v>
      </c>
      <c r="B2223" s="30" t="s">
        <v>114</v>
      </c>
      <c r="C2223" s="28">
        <v>12000</v>
      </c>
    </row>
    <row r="2224" spans="1:3" s="31" customFormat="1" ht="18.75" customHeight="1" x14ac:dyDescent="0.2">
      <c r="A2224" s="23">
        <v>630000</v>
      </c>
      <c r="B2224" s="29" t="s">
        <v>121</v>
      </c>
      <c r="C2224" s="25">
        <f t="shared" ref="C2224" si="401">C2225+C2227</f>
        <v>62200</v>
      </c>
    </row>
    <row r="2225" spans="1:3" s="31" customFormat="1" ht="18.75" customHeight="1" x14ac:dyDescent="0.2">
      <c r="A2225" s="23">
        <v>631000</v>
      </c>
      <c r="B2225" s="29" t="s">
        <v>122</v>
      </c>
      <c r="C2225" s="25">
        <f t="shared" ref="C2225" si="402">C2226</f>
        <v>32200</v>
      </c>
    </row>
    <row r="2226" spans="1:3" ht="18.75" customHeight="1" x14ac:dyDescent="0.2">
      <c r="A2226" s="38">
        <v>631900</v>
      </c>
      <c r="B2226" s="27" t="s">
        <v>123</v>
      </c>
      <c r="C2226" s="28">
        <v>32200</v>
      </c>
    </row>
    <row r="2227" spans="1:3" s="31" customFormat="1" ht="18.75" customHeight="1" x14ac:dyDescent="0.2">
      <c r="A2227" s="23">
        <v>638000</v>
      </c>
      <c r="B2227" s="29" t="s">
        <v>124</v>
      </c>
      <c r="C2227" s="25">
        <f t="shared" ref="C2227" si="403">C2228</f>
        <v>30000</v>
      </c>
    </row>
    <row r="2228" spans="1:3" ht="18.75" customHeight="1" x14ac:dyDescent="0.2">
      <c r="A2228" s="26">
        <v>638100</v>
      </c>
      <c r="B2228" s="27" t="s">
        <v>125</v>
      </c>
      <c r="C2228" s="28">
        <v>30000</v>
      </c>
    </row>
    <row r="2229" spans="1:3" s="21" customFormat="1" ht="18.75" customHeight="1" x14ac:dyDescent="0.2">
      <c r="A2229" s="39"/>
      <c r="B2229" s="32" t="s">
        <v>15</v>
      </c>
      <c r="C2229" s="33">
        <f>C2208+C2224</f>
        <v>7512500</v>
      </c>
    </row>
    <row r="2230" spans="1:3" s="21" customFormat="1" ht="18.75" customHeight="1" x14ac:dyDescent="0.2">
      <c r="A2230" s="40"/>
      <c r="B2230" s="13"/>
      <c r="C2230" s="22"/>
    </row>
    <row r="2231" spans="1:3" s="21" customFormat="1" ht="18.75" customHeight="1" x14ac:dyDescent="0.2">
      <c r="A2231" s="16"/>
      <c r="B2231" s="13"/>
      <c r="C2231" s="36"/>
    </row>
    <row r="2232" spans="1:3" s="21" customFormat="1" ht="18.75" customHeight="1" x14ac:dyDescent="0.2">
      <c r="A2232" s="19" t="s">
        <v>470</v>
      </c>
      <c r="B2232" s="37"/>
      <c r="C2232" s="36"/>
    </row>
    <row r="2233" spans="1:3" s="21" customFormat="1" ht="18.75" customHeight="1" x14ac:dyDescent="0.2">
      <c r="A2233" s="19" t="s">
        <v>32</v>
      </c>
      <c r="B2233" s="37"/>
      <c r="C2233" s="36"/>
    </row>
    <row r="2234" spans="1:3" s="21" customFormat="1" ht="18.75" customHeight="1" x14ac:dyDescent="0.2">
      <c r="A2234" s="19" t="s">
        <v>202</v>
      </c>
      <c r="B2234" s="37"/>
      <c r="C2234" s="36"/>
    </row>
    <row r="2235" spans="1:3" s="21" customFormat="1" ht="18.75" customHeight="1" x14ac:dyDescent="0.2">
      <c r="A2235" s="19" t="s">
        <v>363</v>
      </c>
      <c r="B2235" s="37"/>
      <c r="C2235" s="36"/>
    </row>
    <row r="2236" spans="1:3" s="21" customFormat="1" ht="18.75" customHeight="1" x14ac:dyDescent="0.2">
      <c r="A2236" s="19"/>
      <c r="B2236" s="16"/>
      <c r="C2236" s="22"/>
    </row>
    <row r="2237" spans="1:3" ht="18.75" customHeight="1" x14ac:dyDescent="0.2">
      <c r="A2237" s="23">
        <v>410000</v>
      </c>
      <c r="B2237" s="24" t="s">
        <v>85</v>
      </c>
      <c r="C2237" s="25">
        <f t="shared" ref="C2237" si="404">C2238+C2243</f>
        <v>926700</v>
      </c>
    </row>
    <row r="2238" spans="1:3" ht="18.75" customHeight="1" x14ac:dyDescent="0.2">
      <c r="A2238" s="23">
        <v>411000</v>
      </c>
      <c r="B2238" s="24" t="s">
        <v>322</v>
      </c>
      <c r="C2238" s="25">
        <f t="shared" ref="C2238" si="405">SUM(C2239:C2242)</f>
        <v>762600</v>
      </c>
    </row>
    <row r="2239" spans="1:3" ht="18.75" customHeight="1" x14ac:dyDescent="0.2">
      <c r="A2239" s="26">
        <v>411100</v>
      </c>
      <c r="B2239" s="27" t="s">
        <v>86</v>
      </c>
      <c r="C2239" s="28">
        <v>721300</v>
      </c>
    </row>
    <row r="2240" spans="1:3" ht="18.75" customHeight="1" x14ac:dyDescent="0.2">
      <c r="A2240" s="26">
        <v>411200</v>
      </c>
      <c r="B2240" s="27" t="s">
        <v>364</v>
      </c>
      <c r="C2240" s="28">
        <v>37800</v>
      </c>
    </row>
    <row r="2241" spans="1:3" ht="18.75" customHeight="1" x14ac:dyDescent="0.2">
      <c r="A2241" s="26">
        <v>411300</v>
      </c>
      <c r="B2241" s="27" t="s">
        <v>87</v>
      </c>
      <c r="C2241" s="28">
        <v>700</v>
      </c>
    </row>
    <row r="2242" spans="1:3" ht="18.75" customHeight="1" x14ac:dyDescent="0.2">
      <c r="A2242" s="26">
        <v>411400</v>
      </c>
      <c r="B2242" s="27" t="s">
        <v>88</v>
      </c>
      <c r="C2242" s="28">
        <v>2800</v>
      </c>
    </row>
    <row r="2243" spans="1:3" ht="18.75" customHeight="1" x14ac:dyDescent="0.2">
      <c r="A2243" s="23">
        <v>412000</v>
      </c>
      <c r="B2243" s="29" t="s">
        <v>365</v>
      </c>
      <c r="C2243" s="25">
        <f t="shared" ref="C2243" si="406">SUM(C2244:C2250)</f>
        <v>164100</v>
      </c>
    </row>
    <row r="2244" spans="1:3" ht="18.75" customHeight="1" x14ac:dyDescent="0.2">
      <c r="A2244" s="26">
        <v>412200</v>
      </c>
      <c r="B2244" s="27" t="s">
        <v>366</v>
      </c>
      <c r="C2244" s="28">
        <v>122300</v>
      </c>
    </row>
    <row r="2245" spans="1:3" ht="18.75" customHeight="1" x14ac:dyDescent="0.2">
      <c r="A2245" s="26">
        <v>412300</v>
      </c>
      <c r="B2245" s="27" t="s">
        <v>90</v>
      </c>
      <c r="C2245" s="28">
        <v>16300</v>
      </c>
    </row>
    <row r="2246" spans="1:3" ht="18.75" customHeight="1" x14ac:dyDescent="0.2">
      <c r="A2246" s="26">
        <v>412500</v>
      </c>
      <c r="B2246" s="27" t="s">
        <v>92</v>
      </c>
      <c r="C2246" s="28">
        <v>1300</v>
      </c>
    </row>
    <row r="2247" spans="1:3" ht="18.75" customHeight="1" x14ac:dyDescent="0.2">
      <c r="A2247" s="26">
        <v>412600</v>
      </c>
      <c r="B2247" s="27" t="s">
        <v>367</v>
      </c>
      <c r="C2247" s="28">
        <v>1500</v>
      </c>
    </row>
    <row r="2248" spans="1:3" ht="18.75" customHeight="1" x14ac:dyDescent="0.2">
      <c r="A2248" s="26">
        <v>412700</v>
      </c>
      <c r="B2248" s="27" t="s">
        <v>323</v>
      </c>
      <c r="C2248" s="28">
        <v>20000</v>
      </c>
    </row>
    <row r="2249" spans="1:3" ht="18.75" customHeight="1" x14ac:dyDescent="0.2">
      <c r="A2249" s="26">
        <v>412900</v>
      </c>
      <c r="B2249" s="27" t="s">
        <v>369</v>
      </c>
      <c r="C2249" s="28">
        <v>1500</v>
      </c>
    </row>
    <row r="2250" spans="1:3" ht="18.75" customHeight="1" x14ac:dyDescent="0.2">
      <c r="A2250" s="26">
        <v>412900</v>
      </c>
      <c r="B2250" s="30" t="s">
        <v>114</v>
      </c>
      <c r="C2250" s="28">
        <v>1200</v>
      </c>
    </row>
    <row r="2251" spans="1:3" s="21" customFormat="1" ht="18.75" customHeight="1" x14ac:dyDescent="0.2">
      <c r="A2251" s="39"/>
      <c r="B2251" s="32" t="s">
        <v>15</v>
      </c>
      <c r="C2251" s="33">
        <f>C2237</f>
        <v>926700</v>
      </c>
    </row>
    <row r="2252" spans="1:3" s="21" customFormat="1" ht="18.75" customHeight="1" x14ac:dyDescent="0.2">
      <c r="A2252" s="40"/>
      <c r="B2252" s="13"/>
      <c r="C2252" s="36"/>
    </row>
    <row r="2253" spans="1:3" s="21" customFormat="1" ht="18.75" customHeight="1" x14ac:dyDescent="0.2">
      <c r="A2253" s="16"/>
      <c r="B2253" s="13"/>
      <c r="C2253" s="36"/>
    </row>
    <row r="2254" spans="1:3" s="21" customFormat="1" ht="18.75" customHeight="1" x14ac:dyDescent="0.2">
      <c r="A2254" s="19" t="s">
        <v>471</v>
      </c>
      <c r="B2254" s="37"/>
      <c r="C2254" s="36"/>
    </row>
    <row r="2255" spans="1:3" s="21" customFormat="1" ht="18.75" customHeight="1" x14ac:dyDescent="0.2">
      <c r="A2255" s="19" t="s">
        <v>32</v>
      </c>
      <c r="B2255" s="37"/>
      <c r="C2255" s="36"/>
    </row>
    <row r="2256" spans="1:3" s="21" customFormat="1" ht="18.75" customHeight="1" x14ac:dyDescent="0.2">
      <c r="A2256" s="19" t="s">
        <v>203</v>
      </c>
      <c r="B2256" s="37"/>
      <c r="C2256" s="36"/>
    </row>
    <row r="2257" spans="1:3" s="21" customFormat="1" ht="18.75" customHeight="1" x14ac:dyDescent="0.2">
      <c r="A2257" s="19" t="s">
        <v>363</v>
      </c>
      <c r="B2257" s="37"/>
      <c r="C2257" s="36"/>
    </row>
    <row r="2258" spans="1:3" s="21" customFormat="1" ht="18.75" customHeight="1" x14ac:dyDescent="0.2">
      <c r="A2258" s="19"/>
      <c r="B2258" s="16"/>
      <c r="C2258" s="22"/>
    </row>
    <row r="2259" spans="1:3" ht="18.75" customHeight="1" x14ac:dyDescent="0.2">
      <c r="A2259" s="23">
        <v>410000</v>
      </c>
      <c r="B2259" s="24" t="s">
        <v>85</v>
      </c>
      <c r="C2259" s="25">
        <f t="shared" ref="C2259" si="407">C2260+C2265</f>
        <v>1008800</v>
      </c>
    </row>
    <row r="2260" spans="1:3" ht="18.75" customHeight="1" x14ac:dyDescent="0.2">
      <c r="A2260" s="23">
        <v>411000</v>
      </c>
      <c r="B2260" s="24" t="s">
        <v>322</v>
      </c>
      <c r="C2260" s="25">
        <f t="shared" ref="C2260" si="408">SUM(C2261:C2264)</f>
        <v>812800</v>
      </c>
    </row>
    <row r="2261" spans="1:3" ht="18.75" customHeight="1" x14ac:dyDescent="0.2">
      <c r="A2261" s="26">
        <v>411100</v>
      </c>
      <c r="B2261" s="27" t="s">
        <v>86</v>
      </c>
      <c r="C2261" s="28">
        <v>755100</v>
      </c>
    </row>
    <row r="2262" spans="1:3" ht="18.75" customHeight="1" x14ac:dyDescent="0.2">
      <c r="A2262" s="26">
        <v>411200</v>
      </c>
      <c r="B2262" s="27" t="s">
        <v>364</v>
      </c>
      <c r="C2262" s="28">
        <v>30600</v>
      </c>
    </row>
    <row r="2263" spans="1:3" ht="18.75" customHeight="1" x14ac:dyDescent="0.2">
      <c r="A2263" s="26">
        <v>411300</v>
      </c>
      <c r="B2263" s="27" t="s">
        <v>87</v>
      </c>
      <c r="C2263" s="28">
        <v>2100</v>
      </c>
    </row>
    <row r="2264" spans="1:3" ht="18.75" customHeight="1" x14ac:dyDescent="0.2">
      <c r="A2264" s="26">
        <v>411400</v>
      </c>
      <c r="B2264" s="27" t="s">
        <v>88</v>
      </c>
      <c r="C2264" s="28">
        <v>25000</v>
      </c>
    </row>
    <row r="2265" spans="1:3" ht="18.75" customHeight="1" x14ac:dyDescent="0.2">
      <c r="A2265" s="23">
        <v>412000</v>
      </c>
      <c r="B2265" s="29" t="s">
        <v>365</v>
      </c>
      <c r="C2265" s="25">
        <f>SUM(C2266:C2274)</f>
        <v>196000</v>
      </c>
    </row>
    <row r="2266" spans="1:3" ht="18.75" customHeight="1" x14ac:dyDescent="0.2">
      <c r="A2266" s="26">
        <v>412200</v>
      </c>
      <c r="B2266" s="27" t="s">
        <v>366</v>
      </c>
      <c r="C2266" s="28">
        <v>140000</v>
      </c>
    </row>
    <row r="2267" spans="1:3" ht="18.75" customHeight="1" x14ac:dyDescent="0.2">
      <c r="A2267" s="26">
        <v>412300</v>
      </c>
      <c r="B2267" s="27" t="s">
        <v>90</v>
      </c>
      <c r="C2267" s="28">
        <v>15200</v>
      </c>
    </row>
    <row r="2268" spans="1:3" ht="18.75" customHeight="1" x14ac:dyDescent="0.2">
      <c r="A2268" s="26">
        <v>412500</v>
      </c>
      <c r="B2268" s="27" t="s">
        <v>92</v>
      </c>
      <c r="C2268" s="28">
        <v>4000</v>
      </c>
    </row>
    <row r="2269" spans="1:3" ht="18.75" customHeight="1" x14ac:dyDescent="0.2">
      <c r="A2269" s="26">
        <v>412600</v>
      </c>
      <c r="B2269" s="27" t="s">
        <v>367</v>
      </c>
      <c r="C2269" s="28">
        <v>1300</v>
      </c>
    </row>
    <row r="2270" spans="1:3" ht="18.75" customHeight="1" x14ac:dyDescent="0.2">
      <c r="A2270" s="26">
        <v>412700</v>
      </c>
      <c r="B2270" s="27" t="s">
        <v>323</v>
      </c>
      <c r="C2270" s="28">
        <v>30000</v>
      </c>
    </row>
    <row r="2271" spans="1:3" ht="18.75" customHeight="1" x14ac:dyDescent="0.2">
      <c r="A2271" s="26">
        <v>412900</v>
      </c>
      <c r="B2271" s="27" t="s">
        <v>369</v>
      </c>
      <c r="C2271" s="28">
        <v>1000</v>
      </c>
    </row>
    <row r="2272" spans="1:3" ht="18.75" customHeight="1" x14ac:dyDescent="0.2">
      <c r="A2272" s="26">
        <v>412900</v>
      </c>
      <c r="B2272" s="30" t="s">
        <v>93</v>
      </c>
      <c r="C2272" s="28">
        <v>3200</v>
      </c>
    </row>
    <row r="2273" spans="1:3" ht="18.75" customHeight="1" x14ac:dyDescent="0.2">
      <c r="A2273" s="26">
        <v>412900</v>
      </c>
      <c r="B2273" s="30" t="s">
        <v>113</v>
      </c>
      <c r="C2273" s="28">
        <v>300</v>
      </c>
    </row>
    <row r="2274" spans="1:3" ht="18.75" customHeight="1" x14ac:dyDescent="0.2">
      <c r="A2274" s="26">
        <v>412900</v>
      </c>
      <c r="B2274" s="30" t="s">
        <v>114</v>
      </c>
      <c r="C2274" s="28">
        <v>1000</v>
      </c>
    </row>
    <row r="2275" spans="1:3" s="31" customFormat="1" ht="18.75" customHeight="1" x14ac:dyDescent="0.2">
      <c r="A2275" s="23">
        <v>630000</v>
      </c>
      <c r="B2275" s="29" t="s">
        <v>121</v>
      </c>
      <c r="C2275" s="25">
        <f t="shared" ref="C2275:C2276" si="409">C2276</f>
        <v>3500</v>
      </c>
    </row>
    <row r="2276" spans="1:3" s="31" customFormat="1" ht="18.75" customHeight="1" x14ac:dyDescent="0.2">
      <c r="A2276" s="23">
        <v>631000</v>
      </c>
      <c r="B2276" s="29" t="s">
        <v>122</v>
      </c>
      <c r="C2276" s="25">
        <f t="shared" si="409"/>
        <v>3500</v>
      </c>
    </row>
    <row r="2277" spans="1:3" ht="18.75" customHeight="1" x14ac:dyDescent="0.2">
      <c r="A2277" s="38">
        <v>631900</v>
      </c>
      <c r="B2277" s="27" t="s">
        <v>123</v>
      </c>
      <c r="C2277" s="28">
        <v>3500</v>
      </c>
    </row>
    <row r="2278" spans="1:3" s="21" customFormat="1" ht="18.75" customHeight="1" x14ac:dyDescent="0.2">
      <c r="A2278" s="39"/>
      <c r="B2278" s="32" t="s">
        <v>15</v>
      </c>
      <c r="C2278" s="33">
        <f>C2259+C2275</f>
        <v>1012300</v>
      </c>
    </row>
    <row r="2279" spans="1:3" s="21" customFormat="1" ht="18.75" customHeight="1" x14ac:dyDescent="0.2">
      <c r="A2279" s="40"/>
      <c r="B2279" s="13"/>
      <c r="C2279" s="22"/>
    </row>
    <row r="2280" spans="1:3" s="21" customFormat="1" ht="18.75" customHeight="1" x14ac:dyDescent="0.2">
      <c r="A2280" s="16"/>
      <c r="B2280" s="13"/>
      <c r="C2280" s="36"/>
    </row>
    <row r="2281" spans="1:3" s="21" customFormat="1" ht="18.75" customHeight="1" x14ac:dyDescent="0.2">
      <c r="A2281" s="19" t="s">
        <v>472</v>
      </c>
      <c r="B2281" s="37"/>
      <c r="C2281" s="36"/>
    </row>
    <row r="2282" spans="1:3" s="21" customFormat="1" ht="18.75" customHeight="1" x14ac:dyDescent="0.2">
      <c r="A2282" s="19" t="s">
        <v>32</v>
      </c>
      <c r="B2282" s="37"/>
      <c r="C2282" s="36"/>
    </row>
    <row r="2283" spans="1:3" s="21" customFormat="1" ht="18.75" customHeight="1" x14ac:dyDescent="0.2">
      <c r="A2283" s="19" t="s">
        <v>204</v>
      </c>
      <c r="B2283" s="37"/>
      <c r="C2283" s="36"/>
    </row>
    <row r="2284" spans="1:3" s="21" customFormat="1" ht="18.75" customHeight="1" x14ac:dyDescent="0.2">
      <c r="A2284" s="19" t="s">
        <v>363</v>
      </c>
      <c r="B2284" s="37"/>
      <c r="C2284" s="36"/>
    </row>
    <row r="2285" spans="1:3" s="21" customFormat="1" ht="18.75" customHeight="1" x14ac:dyDescent="0.2">
      <c r="A2285" s="19"/>
      <c r="B2285" s="16"/>
      <c r="C2285" s="22"/>
    </row>
    <row r="2286" spans="1:3" ht="18.75" customHeight="1" x14ac:dyDescent="0.2">
      <c r="A2286" s="23">
        <v>410000</v>
      </c>
      <c r="B2286" s="24" t="s">
        <v>85</v>
      </c>
      <c r="C2286" s="25">
        <f t="shared" ref="C2286" si="410">C2287+C2292</f>
        <v>1665900</v>
      </c>
    </row>
    <row r="2287" spans="1:3" ht="18.75" customHeight="1" x14ac:dyDescent="0.2">
      <c r="A2287" s="23">
        <v>411000</v>
      </c>
      <c r="B2287" s="24" t="s">
        <v>322</v>
      </c>
      <c r="C2287" s="25">
        <f t="shared" ref="C2287" si="411">SUM(C2288:C2291)</f>
        <v>1319200</v>
      </c>
    </row>
    <row r="2288" spans="1:3" ht="18.75" customHeight="1" x14ac:dyDescent="0.2">
      <c r="A2288" s="26">
        <v>411100</v>
      </c>
      <c r="B2288" s="27" t="s">
        <v>86</v>
      </c>
      <c r="C2288" s="28">
        <v>1268000</v>
      </c>
    </row>
    <row r="2289" spans="1:3" ht="18.75" customHeight="1" x14ac:dyDescent="0.2">
      <c r="A2289" s="26">
        <v>411200</v>
      </c>
      <c r="B2289" s="27" t="s">
        <v>364</v>
      </c>
      <c r="C2289" s="28">
        <v>26200</v>
      </c>
    </row>
    <row r="2290" spans="1:3" ht="18.75" customHeight="1" x14ac:dyDescent="0.2">
      <c r="A2290" s="26">
        <v>411300</v>
      </c>
      <c r="B2290" s="27" t="s">
        <v>87</v>
      </c>
      <c r="C2290" s="28">
        <v>10000</v>
      </c>
    </row>
    <row r="2291" spans="1:3" ht="18.75" customHeight="1" x14ac:dyDescent="0.2">
      <c r="A2291" s="26">
        <v>411400</v>
      </c>
      <c r="B2291" s="27" t="s">
        <v>88</v>
      </c>
      <c r="C2291" s="28">
        <v>15000</v>
      </c>
    </row>
    <row r="2292" spans="1:3" ht="18.75" customHeight="1" x14ac:dyDescent="0.2">
      <c r="A2292" s="23">
        <v>412000</v>
      </c>
      <c r="B2292" s="29" t="s">
        <v>365</v>
      </c>
      <c r="C2292" s="25">
        <f>SUM(C2293:C2302)</f>
        <v>346700</v>
      </c>
    </row>
    <row r="2293" spans="1:3" ht="18.75" customHeight="1" x14ac:dyDescent="0.2">
      <c r="A2293" s="26">
        <v>412200</v>
      </c>
      <c r="B2293" s="27" t="s">
        <v>366</v>
      </c>
      <c r="C2293" s="28">
        <v>250000</v>
      </c>
    </row>
    <row r="2294" spans="1:3" ht="18.75" customHeight="1" x14ac:dyDescent="0.2">
      <c r="A2294" s="26">
        <v>412300</v>
      </c>
      <c r="B2294" s="27" t="s">
        <v>90</v>
      </c>
      <c r="C2294" s="28">
        <v>25000</v>
      </c>
    </row>
    <row r="2295" spans="1:3" ht="18.75" customHeight="1" x14ac:dyDescent="0.2">
      <c r="A2295" s="26">
        <v>412500</v>
      </c>
      <c r="B2295" s="27" t="s">
        <v>92</v>
      </c>
      <c r="C2295" s="28">
        <v>4500</v>
      </c>
    </row>
    <row r="2296" spans="1:3" ht="18.75" customHeight="1" x14ac:dyDescent="0.2">
      <c r="A2296" s="26">
        <v>412600</v>
      </c>
      <c r="B2296" s="27" t="s">
        <v>367</v>
      </c>
      <c r="C2296" s="28">
        <v>5000</v>
      </c>
    </row>
    <row r="2297" spans="1:3" ht="18.75" customHeight="1" x14ac:dyDescent="0.2">
      <c r="A2297" s="26">
        <v>412700</v>
      </c>
      <c r="B2297" s="27" t="s">
        <v>323</v>
      </c>
      <c r="C2297" s="28">
        <v>55600</v>
      </c>
    </row>
    <row r="2298" spans="1:3" ht="18.75" customHeight="1" x14ac:dyDescent="0.2">
      <c r="A2298" s="26">
        <v>412900</v>
      </c>
      <c r="B2298" s="27" t="s">
        <v>369</v>
      </c>
      <c r="C2298" s="28">
        <v>1000</v>
      </c>
    </row>
    <row r="2299" spans="1:3" ht="18.75" customHeight="1" x14ac:dyDescent="0.2">
      <c r="A2299" s="26">
        <v>412900</v>
      </c>
      <c r="B2299" s="30" t="s">
        <v>93</v>
      </c>
      <c r="C2299" s="28">
        <v>2000</v>
      </c>
    </row>
    <row r="2300" spans="1:3" ht="18.75" customHeight="1" x14ac:dyDescent="0.2">
      <c r="A2300" s="26">
        <v>412900</v>
      </c>
      <c r="B2300" s="30" t="s">
        <v>113</v>
      </c>
      <c r="C2300" s="28">
        <v>400</v>
      </c>
    </row>
    <row r="2301" spans="1:3" ht="18.75" customHeight="1" x14ac:dyDescent="0.2">
      <c r="A2301" s="26">
        <v>412900</v>
      </c>
      <c r="B2301" s="30" t="s">
        <v>114</v>
      </c>
      <c r="C2301" s="28">
        <v>3000</v>
      </c>
    </row>
    <row r="2302" spans="1:3" ht="18.75" customHeight="1" x14ac:dyDescent="0.2">
      <c r="A2302" s="26">
        <v>412900</v>
      </c>
      <c r="B2302" s="27" t="s">
        <v>95</v>
      </c>
      <c r="C2302" s="28">
        <v>200</v>
      </c>
    </row>
    <row r="2303" spans="1:3" s="31" customFormat="1" ht="18.75" customHeight="1" x14ac:dyDescent="0.2">
      <c r="A2303" s="23">
        <v>510000</v>
      </c>
      <c r="B2303" s="29" t="s">
        <v>116</v>
      </c>
      <c r="C2303" s="25">
        <f t="shared" ref="C2303" si="412">C2304</f>
        <v>5000</v>
      </c>
    </row>
    <row r="2304" spans="1:3" s="31" customFormat="1" ht="18.75" customHeight="1" x14ac:dyDescent="0.2">
      <c r="A2304" s="23">
        <v>511000</v>
      </c>
      <c r="B2304" s="29" t="s">
        <v>117</v>
      </c>
      <c r="C2304" s="25">
        <f t="shared" ref="C2304" si="413">SUM(C2305:C2306)</f>
        <v>5000</v>
      </c>
    </row>
    <row r="2305" spans="1:3" ht="18.75" customHeight="1" x14ac:dyDescent="0.2">
      <c r="A2305" s="26">
        <v>511200</v>
      </c>
      <c r="B2305" s="27" t="s">
        <v>118</v>
      </c>
      <c r="C2305" s="28">
        <v>2000</v>
      </c>
    </row>
    <row r="2306" spans="1:3" ht="18.75" customHeight="1" x14ac:dyDescent="0.2">
      <c r="A2306" s="26">
        <v>511300</v>
      </c>
      <c r="B2306" s="27" t="s">
        <v>119</v>
      </c>
      <c r="C2306" s="28">
        <v>3000</v>
      </c>
    </row>
    <row r="2307" spans="1:3" s="31" customFormat="1" ht="18.75" customHeight="1" x14ac:dyDescent="0.2">
      <c r="A2307" s="23">
        <v>630000</v>
      </c>
      <c r="B2307" s="29" t="s">
        <v>121</v>
      </c>
      <c r="C2307" s="25">
        <f t="shared" ref="C2307:C2308" si="414">C2308</f>
        <v>7000</v>
      </c>
    </row>
    <row r="2308" spans="1:3" s="31" customFormat="1" ht="18.75" customHeight="1" x14ac:dyDescent="0.2">
      <c r="A2308" s="23">
        <v>631000</v>
      </c>
      <c r="B2308" s="29" t="s">
        <v>122</v>
      </c>
      <c r="C2308" s="25">
        <f t="shared" si="414"/>
        <v>7000</v>
      </c>
    </row>
    <row r="2309" spans="1:3" ht="18.75" customHeight="1" x14ac:dyDescent="0.2">
      <c r="A2309" s="38">
        <v>631900</v>
      </c>
      <c r="B2309" s="27" t="s">
        <v>123</v>
      </c>
      <c r="C2309" s="28">
        <v>7000</v>
      </c>
    </row>
    <row r="2310" spans="1:3" s="21" customFormat="1" ht="18.75" customHeight="1" x14ac:dyDescent="0.2">
      <c r="A2310" s="39"/>
      <c r="B2310" s="32" t="s">
        <v>15</v>
      </c>
      <c r="C2310" s="33">
        <f>C2286+C2303+C2307</f>
        <v>1677900</v>
      </c>
    </row>
    <row r="2311" spans="1:3" s="21" customFormat="1" ht="18.75" customHeight="1" x14ac:dyDescent="0.2">
      <c r="A2311" s="40"/>
      <c r="B2311" s="13"/>
      <c r="C2311" s="22"/>
    </row>
    <row r="2312" spans="1:3" s="21" customFormat="1" ht="18.75" customHeight="1" x14ac:dyDescent="0.2">
      <c r="A2312" s="16"/>
      <c r="B2312" s="13"/>
      <c r="C2312" s="36"/>
    </row>
    <row r="2313" spans="1:3" s="21" customFormat="1" ht="18.75" customHeight="1" x14ac:dyDescent="0.2">
      <c r="A2313" s="19" t="s">
        <v>473</v>
      </c>
      <c r="B2313" s="37"/>
      <c r="C2313" s="36"/>
    </row>
    <row r="2314" spans="1:3" s="21" customFormat="1" ht="18.75" customHeight="1" x14ac:dyDescent="0.2">
      <c r="A2314" s="19" t="s">
        <v>32</v>
      </c>
      <c r="B2314" s="37"/>
      <c r="C2314" s="36"/>
    </row>
    <row r="2315" spans="1:3" s="21" customFormat="1" ht="18.75" customHeight="1" x14ac:dyDescent="0.2">
      <c r="A2315" s="19" t="s">
        <v>205</v>
      </c>
      <c r="B2315" s="37"/>
      <c r="C2315" s="36"/>
    </row>
    <row r="2316" spans="1:3" s="21" customFormat="1" ht="18.75" customHeight="1" x14ac:dyDescent="0.2">
      <c r="A2316" s="19" t="s">
        <v>363</v>
      </c>
      <c r="B2316" s="37"/>
      <c r="C2316" s="36"/>
    </row>
    <row r="2317" spans="1:3" s="21" customFormat="1" ht="18.75" customHeight="1" x14ac:dyDescent="0.2">
      <c r="A2317" s="19"/>
      <c r="B2317" s="16"/>
      <c r="C2317" s="22"/>
    </row>
    <row r="2318" spans="1:3" ht="18.75" customHeight="1" x14ac:dyDescent="0.2">
      <c r="A2318" s="23">
        <v>410000</v>
      </c>
      <c r="B2318" s="24" t="s">
        <v>85</v>
      </c>
      <c r="C2318" s="25">
        <f t="shared" ref="C2318" si="415">C2319+C2324</f>
        <v>2177700</v>
      </c>
    </row>
    <row r="2319" spans="1:3" ht="18.75" customHeight="1" x14ac:dyDescent="0.2">
      <c r="A2319" s="23">
        <v>411000</v>
      </c>
      <c r="B2319" s="24" t="s">
        <v>322</v>
      </c>
      <c r="C2319" s="25">
        <f t="shared" ref="C2319" si="416">SUM(C2320:C2323)</f>
        <v>1708000</v>
      </c>
    </row>
    <row r="2320" spans="1:3" ht="18.75" customHeight="1" x14ac:dyDescent="0.2">
      <c r="A2320" s="26">
        <v>411100</v>
      </c>
      <c r="B2320" s="27" t="s">
        <v>86</v>
      </c>
      <c r="C2320" s="28">
        <v>1595000</v>
      </c>
    </row>
    <row r="2321" spans="1:3" ht="18.75" customHeight="1" x14ac:dyDescent="0.2">
      <c r="A2321" s="26">
        <v>411200</v>
      </c>
      <c r="B2321" s="27" t="s">
        <v>364</v>
      </c>
      <c r="C2321" s="28">
        <v>85000</v>
      </c>
    </row>
    <row r="2322" spans="1:3" ht="18.75" customHeight="1" x14ac:dyDescent="0.2">
      <c r="A2322" s="26">
        <v>411300</v>
      </c>
      <c r="B2322" s="27" t="s">
        <v>87</v>
      </c>
      <c r="C2322" s="28">
        <v>20000</v>
      </c>
    </row>
    <row r="2323" spans="1:3" ht="18.75" customHeight="1" x14ac:dyDescent="0.2">
      <c r="A2323" s="26">
        <v>411400</v>
      </c>
      <c r="B2323" s="27" t="s">
        <v>88</v>
      </c>
      <c r="C2323" s="28">
        <v>8000</v>
      </c>
    </row>
    <row r="2324" spans="1:3" ht="18.75" customHeight="1" x14ac:dyDescent="0.2">
      <c r="A2324" s="23">
        <v>412000</v>
      </c>
      <c r="B2324" s="29" t="s">
        <v>365</v>
      </c>
      <c r="C2324" s="25">
        <f>SUM(C2325:C2334)</f>
        <v>469700</v>
      </c>
    </row>
    <row r="2325" spans="1:3" ht="18.75" customHeight="1" x14ac:dyDescent="0.2">
      <c r="A2325" s="26">
        <v>412200</v>
      </c>
      <c r="B2325" s="27" t="s">
        <v>366</v>
      </c>
      <c r="C2325" s="28">
        <v>330800</v>
      </c>
    </row>
    <row r="2326" spans="1:3" ht="18.75" customHeight="1" x14ac:dyDescent="0.2">
      <c r="A2326" s="26">
        <v>412300</v>
      </c>
      <c r="B2326" s="27" t="s">
        <v>90</v>
      </c>
      <c r="C2326" s="28">
        <v>45800</v>
      </c>
    </row>
    <row r="2327" spans="1:3" ht="18.75" customHeight="1" x14ac:dyDescent="0.2">
      <c r="A2327" s="26">
        <v>412500</v>
      </c>
      <c r="B2327" s="27" t="s">
        <v>92</v>
      </c>
      <c r="C2327" s="28">
        <v>5000</v>
      </c>
    </row>
    <row r="2328" spans="1:3" ht="18.75" customHeight="1" x14ac:dyDescent="0.2">
      <c r="A2328" s="26">
        <v>412600</v>
      </c>
      <c r="B2328" s="27" t="s">
        <v>367</v>
      </c>
      <c r="C2328" s="28">
        <v>9100</v>
      </c>
    </row>
    <row r="2329" spans="1:3" ht="18.75" customHeight="1" x14ac:dyDescent="0.2">
      <c r="A2329" s="26">
        <v>412700</v>
      </c>
      <c r="B2329" s="27" t="s">
        <v>323</v>
      </c>
      <c r="C2329" s="28">
        <v>60000</v>
      </c>
    </row>
    <row r="2330" spans="1:3" ht="18.75" customHeight="1" x14ac:dyDescent="0.2">
      <c r="A2330" s="26">
        <v>412900</v>
      </c>
      <c r="B2330" s="27" t="s">
        <v>369</v>
      </c>
      <c r="C2330" s="28">
        <v>2000</v>
      </c>
    </row>
    <row r="2331" spans="1:3" ht="18.75" customHeight="1" x14ac:dyDescent="0.2">
      <c r="A2331" s="26">
        <v>412900</v>
      </c>
      <c r="B2331" s="30" t="s">
        <v>93</v>
      </c>
      <c r="C2331" s="28">
        <v>7000</v>
      </c>
    </row>
    <row r="2332" spans="1:3" ht="18.75" customHeight="1" x14ac:dyDescent="0.2">
      <c r="A2332" s="26">
        <v>412900</v>
      </c>
      <c r="B2332" s="30" t="s">
        <v>112</v>
      </c>
      <c r="C2332" s="28">
        <v>1000</v>
      </c>
    </row>
    <row r="2333" spans="1:3" ht="18.75" customHeight="1" x14ac:dyDescent="0.2">
      <c r="A2333" s="26">
        <v>412900</v>
      </c>
      <c r="B2333" s="30" t="s">
        <v>113</v>
      </c>
      <c r="C2333" s="28">
        <v>5000</v>
      </c>
    </row>
    <row r="2334" spans="1:3" ht="18.75" customHeight="1" x14ac:dyDescent="0.2">
      <c r="A2334" s="26">
        <v>412900</v>
      </c>
      <c r="B2334" s="27" t="s">
        <v>114</v>
      </c>
      <c r="C2334" s="28">
        <v>4000</v>
      </c>
    </row>
    <row r="2335" spans="1:3" s="31" customFormat="1" ht="18.75" customHeight="1" x14ac:dyDescent="0.2">
      <c r="A2335" s="23">
        <v>510000</v>
      </c>
      <c r="B2335" s="29" t="s">
        <v>116</v>
      </c>
      <c r="C2335" s="25">
        <f t="shared" ref="C2335:C2336" si="417">C2336</f>
        <v>5000</v>
      </c>
    </row>
    <row r="2336" spans="1:3" s="31" customFormat="1" ht="18.75" customHeight="1" x14ac:dyDescent="0.2">
      <c r="A2336" s="23">
        <v>511000</v>
      </c>
      <c r="B2336" s="29" t="s">
        <v>117</v>
      </c>
      <c r="C2336" s="25">
        <f t="shared" si="417"/>
        <v>5000</v>
      </c>
    </row>
    <row r="2337" spans="1:3" ht="18.75" customHeight="1" x14ac:dyDescent="0.2">
      <c r="A2337" s="26">
        <v>511300</v>
      </c>
      <c r="B2337" s="27" t="s">
        <v>119</v>
      </c>
      <c r="C2337" s="28">
        <v>5000</v>
      </c>
    </row>
    <row r="2338" spans="1:3" s="31" customFormat="1" ht="18.75" customHeight="1" x14ac:dyDescent="0.2">
      <c r="A2338" s="23">
        <v>630000</v>
      </c>
      <c r="B2338" s="29" t="s">
        <v>121</v>
      </c>
      <c r="C2338" s="25">
        <f t="shared" ref="C2338:C2339" si="418">C2339</f>
        <v>600</v>
      </c>
    </row>
    <row r="2339" spans="1:3" s="31" customFormat="1" ht="18.75" customHeight="1" x14ac:dyDescent="0.2">
      <c r="A2339" s="23">
        <v>631000</v>
      </c>
      <c r="B2339" s="29" t="s">
        <v>122</v>
      </c>
      <c r="C2339" s="25">
        <f t="shared" si="418"/>
        <v>600</v>
      </c>
    </row>
    <row r="2340" spans="1:3" ht="18.75" customHeight="1" x14ac:dyDescent="0.2">
      <c r="A2340" s="38">
        <v>631900</v>
      </c>
      <c r="B2340" s="27" t="s">
        <v>123</v>
      </c>
      <c r="C2340" s="28">
        <v>600</v>
      </c>
    </row>
    <row r="2341" spans="1:3" s="21" customFormat="1" ht="18.75" customHeight="1" x14ac:dyDescent="0.2">
      <c r="A2341" s="39"/>
      <c r="B2341" s="32" t="s">
        <v>15</v>
      </c>
      <c r="C2341" s="33">
        <f>C2318+C2335+C2338</f>
        <v>2183300</v>
      </c>
    </row>
    <row r="2342" spans="1:3" s="21" customFormat="1" ht="18.75" customHeight="1" x14ac:dyDescent="0.2">
      <c r="A2342" s="40"/>
      <c r="B2342" s="13"/>
      <c r="C2342" s="22"/>
    </row>
    <row r="2343" spans="1:3" s="21" customFormat="1" ht="18.75" customHeight="1" x14ac:dyDescent="0.2">
      <c r="A2343" s="16"/>
      <c r="B2343" s="13"/>
      <c r="C2343" s="36"/>
    </row>
    <row r="2344" spans="1:3" s="21" customFormat="1" ht="18.75" customHeight="1" x14ac:dyDescent="0.2">
      <c r="A2344" s="19" t="s">
        <v>474</v>
      </c>
      <c r="B2344" s="37"/>
      <c r="C2344" s="36"/>
    </row>
    <row r="2345" spans="1:3" s="21" customFormat="1" ht="18.75" customHeight="1" x14ac:dyDescent="0.2">
      <c r="A2345" s="19" t="s">
        <v>32</v>
      </c>
      <c r="B2345" s="37"/>
      <c r="C2345" s="36"/>
    </row>
    <row r="2346" spans="1:3" s="21" customFormat="1" ht="18.75" customHeight="1" x14ac:dyDescent="0.2">
      <c r="A2346" s="19" t="s">
        <v>206</v>
      </c>
      <c r="B2346" s="37"/>
      <c r="C2346" s="36"/>
    </row>
    <row r="2347" spans="1:3" s="21" customFormat="1" ht="18.75" customHeight="1" x14ac:dyDescent="0.2">
      <c r="A2347" s="19" t="s">
        <v>363</v>
      </c>
      <c r="B2347" s="37"/>
      <c r="C2347" s="36"/>
    </row>
    <row r="2348" spans="1:3" s="21" customFormat="1" ht="18.75" customHeight="1" x14ac:dyDescent="0.2">
      <c r="A2348" s="19"/>
      <c r="B2348" s="16"/>
      <c r="C2348" s="22"/>
    </row>
    <row r="2349" spans="1:3" ht="18.75" customHeight="1" x14ac:dyDescent="0.2">
      <c r="A2349" s="23">
        <v>410000</v>
      </c>
      <c r="B2349" s="24" t="s">
        <v>85</v>
      </c>
      <c r="C2349" s="25">
        <f t="shared" ref="C2349" si="419">C2350+C2355</f>
        <v>752500</v>
      </c>
    </row>
    <row r="2350" spans="1:3" ht="18.75" customHeight="1" x14ac:dyDescent="0.2">
      <c r="A2350" s="23">
        <v>411000</v>
      </c>
      <c r="B2350" s="24" t="s">
        <v>322</v>
      </c>
      <c r="C2350" s="25">
        <f t="shared" ref="C2350" si="420">SUM(C2351:C2354)</f>
        <v>557100</v>
      </c>
    </row>
    <row r="2351" spans="1:3" ht="18.75" customHeight="1" x14ac:dyDescent="0.2">
      <c r="A2351" s="26">
        <v>411100</v>
      </c>
      <c r="B2351" s="27" t="s">
        <v>86</v>
      </c>
      <c r="C2351" s="28">
        <v>506400</v>
      </c>
    </row>
    <row r="2352" spans="1:3" ht="18.75" customHeight="1" x14ac:dyDescent="0.2">
      <c r="A2352" s="26">
        <v>411200</v>
      </c>
      <c r="B2352" s="27" t="s">
        <v>364</v>
      </c>
      <c r="C2352" s="28">
        <v>23000</v>
      </c>
    </row>
    <row r="2353" spans="1:3" ht="18.75" customHeight="1" x14ac:dyDescent="0.2">
      <c r="A2353" s="26">
        <v>411300</v>
      </c>
      <c r="B2353" s="27" t="s">
        <v>87</v>
      </c>
      <c r="C2353" s="28">
        <v>18400</v>
      </c>
    </row>
    <row r="2354" spans="1:3" ht="18.75" customHeight="1" x14ac:dyDescent="0.2">
      <c r="A2354" s="26">
        <v>411400</v>
      </c>
      <c r="B2354" s="27" t="s">
        <v>88</v>
      </c>
      <c r="C2354" s="28">
        <v>9300</v>
      </c>
    </row>
    <row r="2355" spans="1:3" ht="18.75" customHeight="1" x14ac:dyDescent="0.2">
      <c r="A2355" s="23">
        <v>412000</v>
      </c>
      <c r="B2355" s="29" t="s">
        <v>365</v>
      </c>
      <c r="C2355" s="25">
        <f>SUM(C2356:C2364)</f>
        <v>195400</v>
      </c>
    </row>
    <row r="2356" spans="1:3" ht="18.75" customHeight="1" x14ac:dyDescent="0.2">
      <c r="A2356" s="26">
        <v>412200</v>
      </c>
      <c r="B2356" s="27" t="s">
        <v>366</v>
      </c>
      <c r="C2356" s="28">
        <v>137700</v>
      </c>
    </row>
    <row r="2357" spans="1:3" ht="18.75" customHeight="1" x14ac:dyDescent="0.2">
      <c r="A2357" s="26">
        <v>412300</v>
      </c>
      <c r="B2357" s="27" t="s">
        <v>90</v>
      </c>
      <c r="C2357" s="28">
        <v>22100</v>
      </c>
    </row>
    <row r="2358" spans="1:3" ht="18.75" customHeight="1" x14ac:dyDescent="0.2">
      <c r="A2358" s="26">
        <v>412500</v>
      </c>
      <c r="B2358" s="27" t="s">
        <v>92</v>
      </c>
      <c r="C2358" s="28">
        <v>1000</v>
      </c>
    </row>
    <row r="2359" spans="1:3" ht="18.75" customHeight="1" x14ac:dyDescent="0.2">
      <c r="A2359" s="26">
        <v>412600</v>
      </c>
      <c r="B2359" s="27" t="s">
        <v>367</v>
      </c>
      <c r="C2359" s="28">
        <v>1000</v>
      </c>
    </row>
    <row r="2360" spans="1:3" ht="18.75" customHeight="1" x14ac:dyDescent="0.2">
      <c r="A2360" s="26">
        <v>412700</v>
      </c>
      <c r="B2360" s="27" t="s">
        <v>323</v>
      </c>
      <c r="C2360" s="28">
        <v>30000</v>
      </c>
    </row>
    <row r="2361" spans="1:3" ht="18.75" customHeight="1" x14ac:dyDescent="0.2">
      <c r="A2361" s="26">
        <v>412900</v>
      </c>
      <c r="B2361" s="27" t="s">
        <v>369</v>
      </c>
      <c r="C2361" s="28">
        <v>500</v>
      </c>
    </row>
    <row r="2362" spans="1:3" ht="18.75" customHeight="1" x14ac:dyDescent="0.2">
      <c r="A2362" s="26">
        <v>412900</v>
      </c>
      <c r="B2362" s="30" t="s">
        <v>113</v>
      </c>
      <c r="C2362" s="28">
        <v>1500</v>
      </c>
    </row>
    <row r="2363" spans="1:3" ht="18.75" customHeight="1" x14ac:dyDescent="0.2">
      <c r="A2363" s="26">
        <v>412900</v>
      </c>
      <c r="B2363" s="30" t="s">
        <v>114</v>
      </c>
      <c r="C2363" s="28">
        <v>1500</v>
      </c>
    </row>
    <row r="2364" spans="1:3" ht="18.75" customHeight="1" x14ac:dyDescent="0.2">
      <c r="A2364" s="26">
        <v>412900</v>
      </c>
      <c r="B2364" s="30" t="s">
        <v>95</v>
      </c>
      <c r="C2364" s="28">
        <v>100</v>
      </c>
    </row>
    <row r="2365" spans="1:3" s="31" customFormat="1" ht="18.75" customHeight="1" x14ac:dyDescent="0.2">
      <c r="A2365" s="23">
        <v>630000</v>
      </c>
      <c r="B2365" s="29" t="s">
        <v>121</v>
      </c>
      <c r="C2365" s="25">
        <f t="shared" ref="C2365" si="421">C2366+C2368</f>
        <v>27900</v>
      </c>
    </row>
    <row r="2366" spans="1:3" s="31" customFormat="1" ht="18.75" customHeight="1" x14ac:dyDescent="0.2">
      <c r="A2366" s="23">
        <v>631000</v>
      </c>
      <c r="B2366" s="29" t="s">
        <v>122</v>
      </c>
      <c r="C2366" s="25">
        <f t="shared" ref="C2366" si="422">C2367</f>
        <v>3600</v>
      </c>
    </row>
    <row r="2367" spans="1:3" ht="18.75" customHeight="1" x14ac:dyDescent="0.2">
      <c r="A2367" s="38">
        <v>631900</v>
      </c>
      <c r="B2367" s="27" t="s">
        <v>123</v>
      </c>
      <c r="C2367" s="28">
        <v>3600</v>
      </c>
    </row>
    <row r="2368" spans="1:3" s="31" customFormat="1" ht="18.75" customHeight="1" x14ac:dyDescent="0.2">
      <c r="A2368" s="23">
        <v>638000</v>
      </c>
      <c r="B2368" s="29" t="s">
        <v>124</v>
      </c>
      <c r="C2368" s="25">
        <f t="shared" ref="C2368" si="423">C2369</f>
        <v>24300</v>
      </c>
    </row>
    <row r="2369" spans="1:3" ht="18.75" customHeight="1" x14ac:dyDescent="0.2">
      <c r="A2369" s="26">
        <v>638100</v>
      </c>
      <c r="B2369" s="27" t="s">
        <v>125</v>
      </c>
      <c r="C2369" s="28">
        <v>24300</v>
      </c>
    </row>
    <row r="2370" spans="1:3" s="21" customFormat="1" ht="18.75" customHeight="1" x14ac:dyDescent="0.2">
      <c r="A2370" s="39"/>
      <c r="B2370" s="32" t="s">
        <v>15</v>
      </c>
      <c r="C2370" s="33">
        <f>C2349+C2365</f>
        <v>780400</v>
      </c>
    </row>
    <row r="2371" spans="1:3" s="21" customFormat="1" ht="18.75" customHeight="1" x14ac:dyDescent="0.2">
      <c r="A2371" s="40"/>
      <c r="B2371" s="13"/>
      <c r="C2371" s="22"/>
    </row>
    <row r="2372" spans="1:3" s="21" customFormat="1" ht="18.75" customHeight="1" x14ac:dyDescent="0.2">
      <c r="A2372" s="16"/>
      <c r="B2372" s="13"/>
      <c r="C2372" s="36"/>
    </row>
    <row r="2373" spans="1:3" s="21" customFormat="1" ht="18.75" customHeight="1" x14ac:dyDescent="0.2">
      <c r="A2373" s="19" t="s">
        <v>475</v>
      </c>
      <c r="B2373" s="37"/>
      <c r="C2373" s="36"/>
    </row>
    <row r="2374" spans="1:3" s="21" customFormat="1" ht="18.75" customHeight="1" x14ac:dyDescent="0.2">
      <c r="A2374" s="19" t="s">
        <v>32</v>
      </c>
      <c r="B2374" s="37"/>
      <c r="C2374" s="36"/>
    </row>
    <row r="2375" spans="1:3" s="21" customFormat="1" ht="18.75" customHeight="1" x14ac:dyDescent="0.2">
      <c r="A2375" s="19" t="s">
        <v>207</v>
      </c>
      <c r="B2375" s="37"/>
      <c r="C2375" s="36"/>
    </row>
    <row r="2376" spans="1:3" s="21" customFormat="1" ht="18.75" customHeight="1" x14ac:dyDescent="0.2">
      <c r="A2376" s="19" t="s">
        <v>363</v>
      </c>
      <c r="B2376" s="37"/>
      <c r="C2376" s="36"/>
    </row>
    <row r="2377" spans="1:3" s="21" customFormat="1" ht="18.75" customHeight="1" x14ac:dyDescent="0.2">
      <c r="A2377" s="19"/>
      <c r="B2377" s="16"/>
      <c r="C2377" s="22"/>
    </row>
    <row r="2378" spans="1:3" ht="18.75" customHeight="1" x14ac:dyDescent="0.2">
      <c r="A2378" s="23">
        <v>410000</v>
      </c>
      <c r="B2378" s="24" t="s">
        <v>85</v>
      </c>
      <c r="C2378" s="25">
        <f t="shared" ref="C2378" si="424">C2379+C2384</f>
        <v>868000</v>
      </c>
    </row>
    <row r="2379" spans="1:3" ht="18.75" customHeight="1" x14ac:dyDescent="0.2">
      <c r="A2379" s="23">
        <v>411000</v>
      </c>
      <c r="B2379" s="24" t="s">
        <v>322</v>
      </c>
      <c r="C2379" s="25">
        <f t="shared" ref="C2379" si="425">SUM(C2380:C2383)</f>
        <v>641100</v>
      </c>
    </row>
    <row r="2380" spans="1:3" ht="18.75" customHeight="1" x14ac:dyDescent="0.2">
      <c r="A2380" s="26">
        <v>411100</v>
      </c>
      <c r="B2380" s="27" t="s">
        <v>86</v>
      </c>
      <c r="C2380" s="28">
        <v>601500</v>
      </c>
    </row>
    <row r="2381" spans="1:3" ht="18.75" customHeight="1" x14ac:dyDescent="0.2">
      <c r="A2381" s="26">
        <v>411200</v>
      </c>
      <c r="B2381" s="27" t="s">
        <v>364</v>
      </c>
      <c r="C2381" s="28">
        <v>22200</v>
      </c>
    </row>
    <row r="2382" spans="1:3" ht="18.75" customHeight="1" x14ac:dyDescent="0.2">
      <c r="A2382" s="26">
        <v>411300</v>
      </c>
      <c r="B2382" s="27" t="s">
        <v>87</v>
      </c>
      <c r="C2382" s="28">
        <v>8000</v>
      </c>
    </row>
    <row r="2383" spans="1:3" ht="18.75" customHeight="1" x14ac:dyDescent="0.2">
      <c r="A2383" s="26">
        <v>411400</v>
      </c>
      <c r="B2383" s="27" t="s">
        <v>88</v>
      </c>
      <c r="C2383" s="28">
        <v>9400</v>
      </c>
    </row>
    <row r="2384" spans="1:3" ht="18.75" customHeight="1" x14ac:dyDescent="0.2">
      <c r="A2384" s="23">
        <v>412000</v>
      </c>
      <c r="B2384" s="29" t="s">
        <v>365</v>
      </c>
      <c r="C2384" s="25">
        <f>SUM(C2385:C2394)</f>
        <v>226900</v>
      </c>
    </row>
    <row r="2385" spans="1:3" ht="18.75" customHeight="1" x14ac:dyDescent="0.2">
      <c r="A2385" s="26">
        <v>412200</v>
      </c>
      <c r="B2385" s="27" t="s">
        <v>366</v>
      </c>
      <c r="C2385" s="28">
        <v>160000</v>
      </c>
    </row>
    <row r="2386" spans="1:3" ht="18.75" customHeight="1" x14ac:dyDescent="0.2">
      <c r="A2386" s="26">
        <v>412300</v>
      </c>
      <c r="B2386" s="27" t="s">
        <v>90</v>
      </c>
      <c r="C2386" s="28">
        <v>22000</v>
      </c>
    </row>
    <row r="2387" spans="1:3" ht="18.75" customHeight="1" x14ac:dyDescent="0.2">
      <c r="A2387" s="26">
        <v>412500</v>
      </c>
      <c r="B2387" s="27" t="s">
        <v>92</v>
      </c>
      <c r="C2387" s="28">
        <v>9200</v>
      </c>
    </row>
    <row r="2388" spans="1:3" ht="18.75" customHeight="1" x14ac:dyDescent="0.2">
      <c r="A2388" s="26">
        <v>412600</v>
      </c>
      <c r="B2388" s="27" t="s">
        <v>367</v>
      </c>
      <c r="C2388" s="28">
        <v>1800</v>
      </c>
    </row>
    <row r="2389" spans="1:3" ht="18.75" customHeight="1" x14ac:dyDescent="0.2">
      <c r="A2389" s="26">
        <v>412700</v>
      </c>
      <c r="B2389" s="27" t="s">
        <v>323</v>
      </c>
      <c r="C2389" s="28">
        <v>30800</v>
      </c>
    </row>
    <row r="2390" spans="1:3" ht="18.75" customHeight="1" x14ac:dyDescent="0.2">
      <c r="A2390" s="26">
        <v>412900</v>
      </c>
      <c r="B2390" s="27" t="s">
        <v>369</v>
      </c>
      <c r="C2390" s="28">
        <v>300</v>
      </c>
    </row>
    <row r="2391" spans="1:3" ht="18.75" customHeight="1" x14ac:dyDescent="0.2">
      <c r="A2391" s="26">
        <v>412900</v>
      </c>
      <c r="B2391" s="30" t="s">
        <v>93</v>
      </c>
      <c r="C2391" s="28">
        <v>600</v>
      </c>
    </row>
    <row r="2392" spans="1:3" ht="18.75" customHeight="1" x14ac:dyDescent="0.2">
      <c r="A2392" s="26">
        <v>412900</v>
      </c>
      <c r="B2392" s="30" t="s">
        <v>113</v>
      </c>
      <c r="C2392" s="28">
        <v>200</v>
      </c>
    </row>
    <row r="2393" spans="1:3" ht="18.75" customHeight="1" x14ac:dyDescent="0.2">
      <c r="A2393" s="26">
        <v>412900</v>
      </c>
      <c r="B2393" s="30" t="s">
        <v>114</v>
      </c>
      <c r="C2393" s="28">
        <v>1200</v>
      </c>
    </row>
    <row r="2394" spans="1:3" ht="18.75" customHeight="1" x14ac:dyDescent="0.2">
      <c r="A2394" s="26">
        <v>412900</v>
      </c>
      <c r="B2394" s="27" t="s">
        <v>95</v>
      </c>
      <c r="C2394" s="28">
        <v>800</v>
      </c>
    </row>
    <row r="2395" spans="1:3" ht="18.75" customHeight="1" x14ac:dyDescent="0.2">
      <c r="A2395" s="23">
        <v>510000</v>
      </c>
      <c r="B2395" s="29" t="s">
        <v>116</v>
      </c>
      <c r="C2395" s="25">
        <f t="shared" ref="C2395" si="426">C2396</f>
        <v>10000</v>
      </c>
    </row>
    <row r="2396" spans="1:3" ht="18.75" customHeight="1" x14ac:dyDescent="0.2">
      <c r="A2396" s="23">
        <v>511000</v>
      </c>
      <c r="B2396" s="29" t="s">
        <v>117</v>
      </c>
      <c r="C2396" s="25">
        <f>SUM(C2397:C2397)</f>
        <v>10000</v>
      </c>
    </row>
    <row r="2397" spans="1:3" ht="18.75" customHeight="1" x14ac:dyDescent="0.2">
      <c r="A2397" s="26">
        <v>511300</v>
      </c>
      <c r="B2397" s="27" t="s">
        <v>119</v>
      </c>
      <c r="C2397" s="28">
        <v>10000</v>
      </c>
    </row>
    <row r="2398" spans="1:3" s="31" customFormat="1" ht="18.75" customHeight="1" x14ac:dyDescent="0.2">
      <c r="A2398" s="23">
        <v>630000</v>
      </c>
      <c r="B2398" s="29" t="s">
        <v>121</v>
      </c>
      <c r="C2398" s="25">
        <f>C2399+C2401</f>
        <v>9600</v>
      </c>
    </row>
    <row r="2399" spans="1:3" s="31" customFormat="1" ht="18.75" customHeight="1" x14ac:dyDescent="0.2">
      <c r="A2399" s="23">
        <v>631000</v>
      </c>
      <c r="B2399" s="29" t="s">
        <v>122</v>
      </c>
      <c r="C2399" s="25">
        <f t="shared" ref="C2399" si="427">C2400</f>
        <v>7100</v>
      </c>
    </row>
    <row r="2400" spans="1:3" ht="18.75" customHeight="1" x14ac:dyDescent="0.2">
      <c r="A2400" s="38">
        <v>631900</v>
      </c>
      <c r="B2400" s="27" t="s">
        <v>123</v>
      </c>
      <c r="C2400" s="28">
        <v>7100</v>
      </c>
    </row>
    <row r="2401" spans="1:3" s="31" customFormat="1" ht="18.75" customHeight="1" x14ac:dyDescent="0.2">
      <c r="A2401" s="23">
        <v>638000</v>
      </c>
      <c r="B2401" s="29" t="s">
        <v>124</v>
      </c>
      <c r="C2401" s="25">
        <f t="shared" ref="C2401" si="428">C2402</f>
        <v>2500</v>
      </c>
    </row>
    <row r="2402" spans="1:3" ht="18.75" customHeight="1" x14ac:dyDescent="0.2">
      <c r="A2402" s="26">
        <v>638100</v>
      </c>
      <c r="B2402" s="27" t="s">
        <v>125</v>
      </c>
      <c r="C2402" s="28">
        <v>2500</v>
      </c>
    </row>
    <row r="2403" spans="1:3" s="21" customFormat="1" ht="18.75" customHeight="1" x14ac:dyDescent="0.2">
      <c r="A2403" s="39"/>
      <c r="B2403" s="32" t="s">
        <v>15</v>
      </c>
      <c r="C2403" s="33">
        <f>C2378+C2395+C2398</f>
        <v>887600</v>
      </c>
    </row>
    <row r="2404" spans="1:3" s="21" customFormat="1" ht="18.75" customHeight="1" x14ac:dyDescent="0.2">
      <c r="A2404" s="40"/>
      <c r="B2404" s="13"/>
      <c r="C2404" s="22"/>
    </row>
    <row r="2405" spans="1:3" s="21" customFormat="1" ht="18.75" customHeight="1" x14ac:dyDescent="0.2">
      <c r="A2405" s="16"/>
      <c r="B2405" s="13"/>
      <c r="C2405" s="36"/>
    </row>
    <row r="2406" spans="1:3" s="21" customFormat="1" ht="18.75" customHeight="1" x14ac:dyDescent="0.2">
      <c r="A2406" s="19" t="s">
        <v>476</v>
      </c>
      <c r="B2406" s="37"/>
      <c r="C2406" s="36"/>
    </row>
    <row r="2407" spans="1:3" s="21" customFormat="1" ht="18.75" customHeight="1" x14ac:dyDescent="0.2">
      <c r="A2407" s="19" t="s">
        <v>32</v>
      </c>
      <c r="B2407" s="37"/>
      <c r="C2407" s="36"/>
    </row>
    <row r="2408" spans="1:3" s="21" customFormat="1" ht="18.75" customHeight="1" x14ac:dyDescent="0.2">
      <c r="A2408" s="19" t="s">
        <v>208</v>
      </c>
      <c r="B2408" s="37"/>
      <c r="C2408" s="36"/>
    </row>
    <row r="2409" spans="1:3" s="21" customFormat="1" ht="18.75" customHeight="1" x14ac:dyDescent="0.2">
      <c r="A2409" s="19" t="s">
        <v>363</v>
      </c>
      <c r="B2409" s="37"/>
      <c r="C2409" s="36"/>
    </row>
    <row r="2410" spans="1:3" s="21" customFormat="1" ht="18.75" customHeight="1" x14ac:dyDescent="0.2">
      <c r="A2410" s="19"/>
      <c r="B2410" s="16"/>
      <c r="C2410" s="22"/>
    </row>
    <row r="2411" spans="1:3" ht="18.75" customHeight="1" x14ac:dyDescent="0.2">
      <c r="A2411" s="23">
        <v>410000</v>
      </c>
      <c r="B2411" s="24" t="s">
        <v>85</v>
      </c>
      <c r="C2411" s="25">
        <f>C2412+C2417</f>
        <v>3599200</v>
      </c>
    </row>
    <row r="2412" spans="1:3" ht="18.75" customHeight="1" x14ac:dyDescent="0.2">
      <c r="A2412" s="23">
        <v>411000</v>
      </c>
      <c r="B2412" s="24" t="s">
        <v>322</v>
      </c>
      <c r="C2412" s="25">
        <f t="shared" ref="C2412" si="429">SUM(C2413:C2416)</f>
        <v>2765200</v>
      </c>
    </row>
    <row r="2413" spans="1:3" ht="18.75" customHeight="1" x14ac:dyDescent="0.2">
      <c r="A2413" s="26">
        <v>411100</v>
      </c>
      <c r="B2413" s="27" t="s">
        <v>86</v>
      </c>
      <c r="C2413" s="28">
        <v>2625000</v>
      </c>
    </row>
    <row r="2414" spans="1:3" ht="18.75" customHeight="1" x14ac:dyDescent="0.2">
      <c r="A2414" s="26">
        <v>411200</v>
      </c>
      <c r="B2414" s="27" t="s">
        <v>364</v>
      </c>
      <c r="C2414" s="28">
        <v>94200</v>
      </c>
    </row>
    <row r="2415" spans="1:3" ht="18.75" customHeight="1" x14ac:dyDescent="0.2">
      <c r="A2415" s="26">
        <v>411300</v>
      </c>
      <c r="B2415" s="27" t="s">
        <v>87</v>
      </c>
      <c r="C2415" s="28">
        <v>26000</v>
      </c>
    </row>
    <row r="2416" spans="1:3" ht="18.75" customHeight="1" x14ac:dyDescent="0.2">
      <c r="A2416" s="26">
        <v>411400</v>
      </c>
      <c r="B2416" s="27" t="s">
        <v>88</v>
      </c>
      <c r="C2416" s="28">
        <v>20000</v>
      </c>
    </row>
    <row r="2417" spans="1:3" ht="18.75" customHeight="1" x14ac:dyDescent="0.2">
      <c r="A2417" s="23">
        <v>412000</v>
      </c>
      <c r="B2417" s="29" t="s">
        <v>365</v>
      </c>
      <c r="C2417" s="25">
        <f>SUM(C2418:C2428)</f>
        <v>834000</v>
      </c>
    </row>
    <row r="2418" spans="1:3" ht="18.75" customHeight="1" x14ac:dyDescent="0.2">
      <c r="A2418" s="26">
        <v>412100</v>
      </c>
      <c r="B2418" s="27" t="s">
        <v>89</v>
      </c>
      <c r="C2418" s="28">
        <v>17700</v>
      </c>
    </row>
    <row r="2419" spans="1:3" ht="18.75" customHeight="1" x14ac:dyDescent="0.2">
      <c r="A2419" s="26">
        <v>412200</v>
      </c>
      <c r="B2419" s="27" t="s">
        <v>366</v>
      </c>
      <c r="C2419" s="28">
        <v>368400</v>
      </c>
    </row>
    <row r="2420" spans="1:3" ht="18.75" customHeight="1" x14ac:dyDescent="0.2">
      <c r="A2420" s="26">
        <v>412300</v>
      </c>
      <c r="B2420" s="27" t="s">
        <v>90</v>
      </c>
      <c r="C2420" s="28">
        <v>86100</v>
      </c>
    </row>
    <row r="2421" spans="1:3" ht="18.75" customHeight="1" x14ac:dyDescent="0.2">
      <c r="A2421" s="26">
        <v>412500</v>
      </c>
      <c r="B2421" s="27" t="s">
        <v>92</v>
      </c>
      <c r="C2421" s="28">
        <v>32000</v>
      </c>
    </row>
    <row r="2422" spans="1:3" ht="18.75" customHeight="1" x14ac:dyDescent="0.2">
      <c r="A2422" s="26">
        <v>412600</v>
      </c>
      <c r="B2422" s="27" t="s">
        <v>367</v>
      </c>
      <c r="C2422" s="28">
        <v>4900</v>
      </c>
    </row>
    <row r="2423" spans="1:3" ht="18.75" customHeight="1" x14ac:dyDescent="0.2">
      <c r="A2423" s="26">
        <v>412700</v>
      </c>
      <c r="B2423" s="27" t="s">
        <v>323</v>
      </c>
      <c r="C2423" s="28">
        <v>280000</v>
      </c>
    </row>
    <row r="2424" spans="1:3" ht="18.75" customHeight="1" x14ac:dyDescent="0.2">
      <c r="A2424" s="26">
        <v>412900</v>
      </c>
      <c r="B2424" s="27" t="s">
        <v>369</v>
      </c>
      <c r="C2424" s="28">
        <v>1500</v>
      </c>
    </row>
    <row r="2425" spans="1:3" ht="18.75" customHeight="1" x14ac:dyDescent="0.2">
      <c r="A2425" s="26">
        <v>412900</v>
      </c>
      <c r="B2425" s="30" t="s">
        <v>93</v>
      </c>
      <c r="C2425" s="28">
        <v>30000</v>
      </c>
    </row>
    <row r="2426" spans="1:3" ht="18.75" customHeight="1" x14ac:dyDescent="0.2">
      <c r="A2426" s="26">
        <v>412900</v>
      </c>
      <c r="B2426" s="30" t="s">
        <v>113</v>
      </c>
      <c r="C2426" s="28">
        <v>2400</v>
      </c>
    </row>
    <row r="2427" spans="1:3" ht="18.75" customHeight="1" x14ac:dyDescent="0.2">
      <c r="A2427" s="26">
        <v>412900</v>
      </c>
      <c r="B2427" s="30" t="s">
        <v>114</v>
      </c>
      <c r="C2427" s="28">
        <v>6000</v>
      </c>
    </row>
    <row r="2428" spans="1:3" ht="18.75" customHeight="1" x14ac:dyDescent="0.2">
      <c r="A2428" s="26">
        <v>412900</v>
      </c>
      <c r="B2428" s="27" t="s">
        <v>95</v>
      </c>
      <c r="C2428" s="28">
        <v>5000</v>
      </c>
    </row>
    <row r="2429" spans="1:3" ht="18.75" customHeight="1" x14ac:dyDescent="0.2">
      <c r="A2429" s="23">
        <v>510000</v>
      </c>
      <c r="B2429" s="29" t="s">
        <v>116</v>
      </c>
      <c r="C2429" s="25">
        <f t="shared" ref="C2429" si="430">C2430+C2433</f>
        <v>34000</v>
      </c>
    </row>
    <row r="2430" spans="1:3" ht="18.75" customHeight="1" x14ac:dyDescent="0.2">
      <c r="A2430" s="23">
        <v>511000</v>
      </c>
      <c r="B2430" s="29" t="s">
        <v>117</v>
      </c>
      <c r="C2430" s="25">
        <f t="shared" ref="C2430" si="431">SUM(C2431:C2432)</f>
        <v>33000</v>
      </c>
    </row>
    <row r="2431" spans="1:3" ht="18.75" customHeight="1" x14ac:dyDescent="0.2">
      <c r="A2431" s="26">
        <v>511200</v>
      </c>
      <c r="B2431" s="27" t="s">
        <v>118</v>
      </c>
      <c r="C2431" s="28">
        <v>10000</v>
      </c>
    </row>
    <row r="2432" spans="1:3" ht="18.75" customHeight="1" x14ac:dyDescent="0.2">
      <c r="A2432" s="26">
        <v>511300</v>
      </c>
      <c r="B2432" s="27" t="s">
        <v>119</v>
      </c>
      <c r="C2432" s="28">
        <v>23000</v>
      </c>
    </row>
    <row r="2433" spans="1:3" s="31" customFormat="1" ht="18.75" customHeight="1" x14ac:dyDescent="0.2">
      <c r="A2433" s="23">
        <v>516000</v>
      </c>
      <c r="B2433" s="29" t="s">
        <v>120</v>
      </c>
      <c r="C2433" s="25">
        <f t="shared" ref="C2433" si="432">C2434</f>
        <v>1000</v>
      </c>
    </row>
    <row r="2434" spans="1:3" ht="18.75" customHeight="1" x14ac:dyDescent="0.2">
      <c r="A2434" s="26">
        <v>516100</v>
      </c>
      <c r="B2434" s="27" t="s">
        <v>120</v>
      </c>
      <c r="C2434" s="28">
        <v>1000</v>
      </c>
    </row>
    <row r="2435" spans="1:3" s="31" customFormat="1" ht="18.75" customHeight="1" x14ac:dyDescent="0.2">
      <c r="A2435" s="23">
        <v>630000</v>
      </c>
      <c r="B2435" s="29" t="s">
        <v>121</v>
      </c>
      <c r="C2435" s="25">
        <f t="shared" ref="C2435" si="433">C2436+C2438</f>
        <v>54700</v>
      </c>
    </row>
    <row r="2436" spans="1:3" s="31" customFormat="1" ht="18.75" customHeight="1" x14ac:dyDescent="0.2">
      <c r="A2436" s="23">
        <v>631000</v>
      </c>
      <c r="B2436" s="29" t="s">
        <v>122</v>
      </c>
      <c r="C2436" s="25">
        <f t="shared" ref="C2436" si="434">C2437</f>
        <v>34700</v>
      </c>
    </row>
    <row r="2437" spans="1:3" ht="18.75" customHeight="1" x14ac:dyDescent="0.2">
      <c r="A2437" s="38">
        <v>631900</v>
      </c>
      <c r="B2437" s="27" t="s">
        <v>123</v>
      </c>
      <c r="C2437" s="28">
        <v>34700</v>
      </c>
    </row>
    <row r="2438" spans="1:3" s="31" customFormat="1" ht="18.75" customHeight="1" x14ac:dyDescent="0.2">
      <c r="A2438" s="23">
        <v>638000</v>
      </c>
      <c r="B2438" s="29" t="s">
        <v>124</v>
      </c>
      <c r="C2438" s="25">
        <f t="shared" ref="C2438" si="435">C2439</f>
        <v>20000</v>
      </c>
    </row>
    <row r="2439" spans="1:3" ht="18.75" customHeight="1" x14ac:dyDescent="0.2">
      <c r="A2439" s="26">
        <v>638100</v>
      </c>
      <c r="B2439" s="27" t="s">
        <v>125</v>
      </c>
      <c r="C2439" s="28">
        <v>20000</v>
      </c>
    </row>
    <row r="2440" spans="1:3" s="21" customFormat="1" ht="18.75" customHeight="1" x14ac:dyDescent="0.2">
      <c r="A2440" s="39"/>
      <c r="B2440" s="32" t="s">
        <v>15</v>
      </c>
      <c r="C2440" s="33">
        <f>C2411+C2429+C2435</f>
        <v>3687900</v>
      </c>
    </row>
    <row r="2441" spans="1:3" s="21" customFormat="1" ht="18.75" customHeight="1" x14ac:dyDescent="0.2">
      <c r="A2441" s="40"/>
      <c r="B2441" s="13"/>
      <c r="C2441" s="22"/>
    </row>
    <row r="2442" spans="1:3" s="21" customFormat="1" ht="18.75" customHeight="1" x14ac:dyDescent="0.2">
      <c r="A2442" s="16"/>
      <c r="B2442" s="13"/>
      <c r="C2442" s="36"/>
    </row>
    <row r="2443" spans="1:3" s="21" customFormat="1" ht="18.75" customHeight="1" x14ac:dyDescent="0.2">
      <c r="A2443" s="19" t="s">
        <v>477</v>
      </c>
      <c r="B2443" s="37"/>
      <c r="C2443" s="36"/>
    </row>
    <row r="2444" spans="1:3" s="21" customFormat="1" ht="18.75" customHeight="1" x14ac:dyDescent="0.2">
      <c r="A2444" s="19" t="s">
        <v>32</v>
      </c>
      <c r="B2444" s="37"/>
      <c r="C2444" s="36"/>
    </row>
    <row r="2445" spans="1:3" s="21" customFormat="1" ht="18.75" customHeight="1" x14ac:dyDescent="0.2">
      <c r="A2445" s="19" t="s">
        <v>209</v>
      </c>
      <c r="B2445" s="37"/>
      <c r="C2445" s="36"/>
    </row>
    <row r="2446" spans="1:3" s="21" customFormat="1" ht="18.75" customHeight="1" x14ac:dyDescent="0.2">
      <c r="A2446" s="19" t="s">
        <v>363</v>
      </c>
      <c r="B2446" s="37"/>
      <c r="C2446" s="36"/>
    </row>
    <row r="2447" spans="1:3" s="21" customFormat="1" ht="18.75" customHeight="1" x14ac:dyDescent="0.2">
      <c r="A2447" s="19"/>
      <c r="B2447" s="16"/>
      <c r="C2447" s="22"/>
    </row>
    <row r="2448" spans="1:3" ht="18.75" customHeight="1" x14ac:dyDescent="0.2">
      <c r="A2448" s="23">
        <v>410000</v>
      </c>
      <c r="B2448" s="24" t="s">
        <v>85</v>
      </c>
      <c r="C2448" s="25">
        <f>C2449+C2454</f>
        <v>1233100</v>
      </c>
    </row>
    <row r="2449" spans="1:3" ht="18.75" customHeight="1" x14ac:dyDescent="0.2">
      <c r="A2449" s="23">
        <v>411000</v>
      </c>
      <c r="B2449" s="24" t="s">
        <v>322</v>
      </c>
      <c r="C2449" s="25">
        <f t="shared" ref="C2449" si="436">SUM(C2450:C2453)</f>
        <v>958000</v>
      </c>
    </row>
    <row r="2450" spans="1:3" ht="18.75" customHeight="1" x14ac:dyDescent="0.2">
      <c r="A2450" s="26">
        <v>411100</v>
      </c>
      <c r="B2450" s="27" t="s">
        <v>86</v>
      </c>
      <c r="C2450" s="28">
        <v>890000</v>
      </c>
    </row>
    <row r="2451" spans="1:3" ht="18.75" customHeight="1" x14ac:dyDescent="0.2">
      <c r="A2451" s="26">
        <v>411200</v>
      </c>
      <c r="B2451" s="27" t="s">
        <v>364</v>
      </c>
      <c r="C2451" s="28">
        <v>41000</v>
      </c>
    </row>
    <row r="2452" spans="1:3" ht="18.75" customHeight="1" x14ac:dyDescent="0.2">
      <c r="A2452" s="26">
        <v>411300</v>
      </c>
      <c r="B2452" s="27" t="s">
        <v>87</v>
      </c>
      <c r="C2452" s="28">
        <v>10000</v>
      </c>
    </row>
    <row r="2453" spans="1:3" ht="18.75" customHeight="1" x14ac:dyDescent="0.2">
      <c r="A2453" s="26">
        <v>411400</v>
      </c>
      <c r="B2453" s="27" t="s">
        <v>88</v>
      </c>
      <c r="C2453" s="28">
        <v>17000</v>
      </c>
    </row>
    <row r="2454" spans="1:3" ht="18.75" customHeight="1" x14ac:dyDescent="0.2">
      <c r="A2454" s="23">
        <v>412000</v>
      </c>
      <c r="B2454" s="29" t="s">
        <v>365</v>
      </c>
      <c r="C2454" s="25">
        <f t="shared" ref="C2454" si="437">SUM(C2455:C2465)</f>
        <v>275100</v>
      </c>
    </row>
    <row r="2455" spans="1:3" ht="18.75" customHeight="1" x14ac:dyDescent="0.2">
      <c r="A2455" s="26">
        <v>412200</v>
      </c>
      <c r="B2455" s="27" t="s">
        <v>366</v>
      </c>
      <c r="C2455" s="28">
        <v>155000</v>
      </c>
    </row>
    <row r="2456" spans="1:3" ht="18.75" customHeight="1" x14ac:dyDescent="0.2">
      <c r="A2456" s="26">
        <v>412300</v>
      </c>
      <c r="B2456" s="27" t="s">
        <v>90</v>
      </c>
      <c r="C2456" s="28">
        <v>20200</v>
      </c>
    </row>
    <row r="2457" spans="1:3" ht="18.75" customHeight="1" x14ac:dyDescent="0.2">
      <c r="A2457" s="26">
        <v>412500</v>
      </c>
      <c r="B2457" s="27" t="s">
        <v>92</v>
      </c>
      <c r="C2457" s="28">
        <v>7900</v>
      </c>
    </row>
    <row r="2458" spans="1:3" ht="18.75" customHeight="1" x14ac:dyDescent="0.2">
      <c r="A2458" s="26">
        <v>412600</v>
      </c>
      <c r="B2458" s="27" t="s">
        <v>367</v>
      </c>
      <c r="C2458" s="28">
        <v>6300</v>
      </c>
    </row>
    <row r="2459" spans="1:3" ht="18.75" customHeight="1" x14ac:dyDescent="0.2">
      <c r="A2459" s="26">
        <v>412700</v>
      </c>
      <c r="B2459" s="27" t="s">
        <v>323</v>
      </c>
      <c r="C2459" s="28">
        <v>70000</v>
      </c>
    </row>
    <row r="2460" spans="1:3" ht="18.75" customHeight="1" x14ac:dyDescent="0.2">
      <c r="A2460" s="26">
        <v>412900</v>
      </c>
      <c r="B2460" s="27" t="s">
        <v>369</v>
      </c>
      <c r="C2460" s="28">
        <v>1000</v>
      </c>
    </row>
    <row r="2461" spans="1:3" ht="18.75" customHeight="1" x14ac:dyDescent="0.2">
      <c r="A2461" s="26">
        <v>412900</v>
      </c>
      <c r="B2461" s="27" t="s">
        <v>93</v>
      </c>
      <c r="C2461" s="28">
        <v>3700</v>
      </c>
    </row>
    <row r="2462" spans="1:3" ht="18.75" customHeight="1" x14ac:dyDescent="0.2">
      <c r="A2462" s="26">
        <v>412900</v>
      </c>
      <c r="B2462" s="30" t="s">
        <v>112</v>
      </c>
      <c r="C2462" s="28">
        <v>1000</v>
      </c>
    </row>
    <row r="2463" spans="1:3" ht="18.75" customHeight="1" x14ac:dyDescent="0.2">
      <c r="A2463" s="26">
        <v>412900</v>
      </c>
      <c r="B2463" s="30" t="s">
        <v>113</v>
      </c>
      <c r="C2463" s="28">
        <v>1000</v>
      </c>
    </row>
    <row r="2464" spans="1:3" ht="18.75" customHeight="1" x14ac:dyDescent="0.2">
      <c r="A2464" s="26">
        <v>412900</v>
      </c>
      <c r="B2464" s="30" t="s">
        <v>114</v>
      </c>
      <c r="C2464" s="28">
        <v>2000</v>
      </c>
    </row>
    <row r="2465" spans="1:3" ht="18.75" customHeight="1" x14ac:dyDescent="0.2">
      <c r="A2465" s="26">
        <v>412900</v>
      </c>
      <c r="B2465" s="27" t="s">
        <v>95</v>
      </c>
      <c r="C2465" s="28">
        <v>7000</v>
      </c>
    </row>
    <row r="2466" spans="1:3" s="31" customFormat="1" ht="18.75" customHeight="1" x14ac:dyDescent="0.2">
      <c r="A2466" s="23">
        <v>510000</v>
      </c>
      <c r="B2466" s="29" t="s">
        <v>116</v>
      </c>
      <c r="C2466" s="25">
        <f t="shared" ref="C2466" si="438">C2467+C2470</f>
        <v>16000</v>
      </c>
    </row>
    <row r="2467" spans="1:3" ht="18.75" customHeight="1" x14ac:dyDescent="0.2">
      <c r="A2467" s="23">
        <v>511000</v>
      </c>
      <c r="B2467" s="29" t="s">
        <v>117</v>
      </c>
      <c r="C2467" s="25">
        <f t="shared" ref="C2467" si="439">SUM(C2468:C2469)</f>
        <v>15000</v>
      </c>
    </row>
    <row r="2468" spans="1:3" ht="18.75" customHeight="1" x14ac:dyDescent="0.2">
      <c r="A2468" s="26">
        <v>511200</v>
      </c>
      <c r="B2468" s="27" t="s">
        <v>118</v>
      </c>
      <c r="C2468" s="28">
        <v>0</v>
      </c>
    </row>
    <row r="2469" spans="1:3" ht="18.75" customHeight="1" x14ac:dyDescent="0.2">
      <c r="A2469" s="26">
        <v>511300</v>
      </c>
      <c r="B2469" s="27" t="s">
        <v>119</v>
      </c>
      <c r="C2469" s="28">
        <v>15000</v>
      </c>
    </row>
    <row r="2470" spans="1:3" s="31" customFormat="1" ht="18.75" customHeight="1" x14ac:dyDescent="0.2">
      <c r="A2470" s="23">
        <v>516000</v>
      </c>
      <c r="B2470" s="29" t="s">
        <v>120</v>
      </c>
      <c r="C2470" s="25">
        <f t="shared" ref="C2470" si="440">C2471</f>
        <v>1000</v>
      </c>
    </row>
    <row r="2471" spans="1:3" ht="18.75" customHeight="1" x14ac:dyDescent="0.2">
      <c r="A2471" s="26">
        <v>516100</v>
      </c>
      <c r="B2471" s="27" t="s">
        <v>120</v>
      </c>
      <c r="C2471" s="28">
        <v>1000</v>
      </c>
    </row>
    <row r="2472" spans="1:3" s="31" customFormat="1" ht="18.75" customHeight="1" x14ac:dyDescent="0.2">
      <c r="A2472" s="23">
        <v>630000</v>
      </c>
      <c r="B2472" s="29" t="s">
        <v>121</v>
      </c>
      <c r="C2472" s="25">
        <f t="shared" ref="C2472" si="441">C2473+C2475</f>
        <v>14500</v>
      </c>
    </row>
    <row r="2473" spans="1:3" s="31" customFormat="1" ht="18.75" customHeight="1" x14ac:dyDescent="0.2">
      <c r="A2473" s="23">
        <v>631000</v>
      </c>
      <c r="B2473" s="29" t="s">
        <v>122</v>
      </c>
      <c r="C2473" s="25">
        <f t="shared" ref="C2473" si="442">C2474</f>
        <v>7500</v>
      </c>
    </row>
    <row r="2474" spans="1:3" ht="18.75" customHeight="1" x14ac:dyDescent="0.2">
      <c r="A2474" s="38">
        <v>631900</v>
      </c>
      <c r="B2474" s="27" t="s">
        <v>123</v>
      </c>
      <c r="C2474" s="28">
        <v>7500</v>
      </c>
    </row>
    <row r="2475" spans="1:3" s="31" customFormat="1" ht="18.75" customHeight="1" x14ac:dyDescent="0.2">
      <c r="A2475" s="23">
        <v>638000</v>
      </c>
      <c r="B2475" s="29" t="s">
        <v>124</v>
      </c>
      <c r="C2475" s="25">
        <f t="shared" ref="C2475" si="443">C2476</f>
        <v>7000</v>
      </c>
    </row>
    <row r="2476" spans="1:3" ht="18.75" customHeight="1" x14ac:dyDescent="0.2">
      <c r="A2476" s="26">
        <v>638100</v>
      </c>
      <c r="B2476" s="27" t="s">
        <v>125</v>
      </c>
      <c r="C2476" s="28">
        <v>7000</v>
      </c>
    </row>
    <row r="2477" spans="1:3" s="21" customFormat="1" ht="18.75" customHeight="1" x14ac:dyDescent="0.2">
      <c r="A2477" s="39"/>
      <c r="B2477" s="32" t="s">
        <v>15</v>
      </c>
      <c r="C2477" s="33">
        <f>C2448+C2466+C2472</f>
        <v>1263600</v>
      </c>
    </row>
    <row r="2478" spans="1:3" s="21" customFormat="1" ht="18.75" customHeight="1" x14ac:dyDescent="0.2">
      <c r="A2478" s="40"/>
      <c r="B2478" s="13"/>
      <c r="C2478" s="22"/>
    </row>
    <row r="2479" spans="1:3" s="21" customFormat="1" ht="18.75" customHeight="1" x14ac:dyDescent="0.2">
      <c r="A2479" s="16"/>
      <c r="B2479" s="13"/>
      <c r="C2479" s="36"/>
    </row>
    <row r="2480" spans="1:3" s="21" customFormat="1" ht="18.75" customHeight="1" x14ac:dyDescent="0.2">
      <c r="A2480" s="19" t="s">
        <v>478</v>
      </c>
      <c r="B2480" s="37"/>
      <c r="C2480" s="36"/>
    </row>
    <row r="2481" spans="1:3" s="21" customFormat="1" ht="18.75" customHeight="1" x14ac:dyDescent="0.2">
      <c r="A2481" s="19" t="s">
        <v>32</v>
      </c>
      <c r="B2481" s="37"/>
      <c r="C2481" s="36"/>
    </row>
    <row r="2482" spans="1:3" s="21" customFormat="1" ht="18.75" customHeight="1" x14ac:dyDescent="0.2">
      <c r="A2482" s="19" t="s">
        <v>210</v>
      </c>
      <c r="B2482" s="37"/>
      <c r="C2482" s="36"/>
    </row>
    <row r="2483" spans="1:3" s="21" customFormat="1" ht="18.75" customHeight="1" x14ac:dyDescent="0.2">
      <c r="A2483" s="19" t="s">
        <v>363</v>
      </c>
      <c r="B2483" s="37"/>
      <c r="C2483" s="36"/>
    </row>
    <row r="2484" spans="1:3" s="21" customFormat="1" ht="18.75" customHeight="1" x14ac:dyDescent="0.2">
      <c r="A2484" s="19"/>
      <c r="B2484" s="16"/>
      <c r="C2484" s="22"/>
    </row>
    <row r="2485" spans="1:3" ht="18.75" customHeight="1" x14ac:dyDescent="0.2">
      <c r="A2485" s="23">
        <v>410000</v>
      </c>
      <c r="B2485" s="24" t="s">
        <v>85</v>
      </c>
      <c r="C2485" s="25">
        <f>C2486+C2491</f>
        <v>1492200</v>
      </c>
    </row>
    <row r="2486" spans="1:3" ht="18.75" customHeight="1" x14ac:dyDescent="0.2">
      <c r="A2486" s="23">
        <v>411000</v>
      </c>
      <c r="B2486" s="24" t="s">
        <v>322</v>
      </c>
      <c r="C2486" s="25">
        <f t="shared" ref="C2486" si="444">SUM(C2487:C2490)</f>
        <v>1146700</v>
      </c>
    </row>
    <row r="2487" spans="1:3" ht="18.75" customHeight="1" x14ac:dyDescent="0.2">
      <c r="A2487" s="26">
        <v>411100</v>
      </c>
      <c r="B2487" s="27" t="s">
        <v>86</v>
      </c>
      <c r="C2487" s="28">
        <v>1093200</v>
      </c>
    </row>
    <row r="2488" spans="1:3" ht="18.75" customHeight="1" x14ac:dyDescent="0.2">
      <c r="A2488" s="26">
        <v>411200</v>
      </c>
      <c r="B2488" s="27" t="s">
        <v>364</v>
      </c>
      <c r="C2488" s="28">
        <v>25000</v>
      </c>
    </row>
    <row r="2489" spans="1:3" ht="18.75" customHeight="1" x14ac:dyDescent="0.2">
      <c r="A2489" s="26">
        <v>411300</v>
      </c>
      <c r="B2489" s="27" t="s">
        <v>87</v>
      </c>
      <c r="C2489" s="28">
        <v>13500</v>
      </c>
    </row>
    <row r="2490" spans="1:3" ht="18.75" customHeight="1" x14ac:dyDescent="0.2">
      <c r="A2490" s="26">
        <v>411400</v>
      </c>
      <c r="B2490" s="27" t="s">
        <v>88</v>
      </c>
      <c r="C2490" s="28">
        <v>15000</v>
      </c>
    </row>
    <row r="2491" spans="1:3" ht="18.75" customHeight="1" x14ac:dyDescent="0.2">
      <c r="A2491" s="23">
        <v>412000</v>
      </c>
      <c r="B2491" s="29" t="s">
        <v>365</v>
      </c>
      <c r="C2491" s="25">
        <f>SUM(C2492:C2500)</f>
        <v>345500</v>
      </c>
    </row>
    <row r="2492" spans="1:3" ht="18.75" customHeight="1" x14ac:dyDescent="0.2">
      <c r="A2492" s="26">
        <v>412200</v>
      </c>
      <c r="B2492" s="27" t="s">
        <v>366</v>
      </c>
      <c r="C2492" s="28">
        <v>210000</v>
      </c>
    </row>
    <row r="2493" spans="1:3" ht="18.75" customHeight="1" x14ac:dyDescent="0.2">
      <c r="A2493" s="26">
        <v>412300</v>
      </c>
      <c r="B2493" s="27" t="s">
        <v>90</v>
      </c>
      <c r="C2493" s="28">
        <v>24100</v>
      </c>
    </row>
    <row r="2494" spans="1:3" ht="18.75" customHeight="1" x14ac:dyDescent="0.2">
      <c r="A2494" s="26">
        <v>412500</v>
      </c>
      <c r="B2494" s="27" t="s">
        <v>92</v>
      </c>
      <c r="C2494" s="28">
        <v>5199.9999999999982</v>
      </c>
    </row>
    <row r="2495" spans="1:3" ht="18.75" customHeight="1" x14ac:dyDescent="0.2">
      <c r="A2495" s="26">
        <v>412600</v>
      </c>
      <c r="B2495" s="27" t="s">
        <v>367</v>
      </c>
      <c r="C2495" s="28">
        <v>7000</v>
      </c>
    </row>
    <row r="2496" spans="1:3" ht="18.75" customHeight="1" x14ac:dyDescent="0.2">
      <c r="A2496" s="26">
        <v>412700</v>
      </c>
      <c r="B2496" s="27" t="s">
        <v>323</v>
      </c>
      <c r="C2496" s="28">
        <v>90000</v>
      </c>
    </row>
    <row r="2497" spans="1:3" ht="18.75" customHeight="1" x14ac:dyDescent="0.2">
      <c r="A2497" s="26">
        <v>412900</v>
      </c>
      <c r="B2497" s="27" t="s">
        <v>369</v>
      </c>
      <c r="C2497" s="28">
        <v>1000</v>
      </c>
    </row>
    <row r="2498" spans="1:3" ht="18.75" customHeight="1" x14ac:dyDescent="0.2">
      <c r="A2498" s="26">
        <v>412900</v>
      </c>
      <c r="B2498" s="30" t="s">
        <v>93</v>
      </c>
      <c r="C2498" s="28">
        <v>5500</v>
      </c>
    </row>
    <row r="2499" spans="1:3" ht="18.75" customHeight="1" x14ac:dyDescent="0.2">
      <c r="A2499" s="26">
        <v>412900</v>
      </c>
      <c r="B2499" s="30" t="s">
        <v>113</v>
      </c>
      <c r="C2499" s="28">
        <v>400</v>
      </c>
    </row>
    <row r="2500" spans="1:3" ht="18.75" customHeight="1" x14ac:dyDescent="0.2">
      <c r="A2500" s="26">
        <v>412900</v>
      </c>
      <c r="B2500" s="30" t="s">
        <v>114</v>
      </c>
      <c r="C2500" s="28">
        <v>2300</v>
      </c>
    </row>
    <row r="2501" spans="1:3" ht="18.75" customHeight="1" x14ac:dyDescent="0.2">
      <c r="A2501" s="23">
        <v>510000</v>
      </c>
      <c r="B2501" s="29" t="s">
        <v>116</v>
      </c>
      <c r="C2501" s="25">
        <f t="shared" ref="C2501" si="445">C2502+C2504</f>
        <v>11700</v>
      </c>
    </row>
    <row r="2502" spans="1:3" ht="18.75" customHeight="1" x14ac:dyDescent="0.2">
      <c r="A2502" s="23">
        <v>511000</v>
      </c>
      <c r="B2502" s="29" t="s">
        <v>117</v>
      </c>
      <c r="C2502" s="25">
        <f t="shared" ref="C2502" si="446">SUM(C2503:C2503)</f>
        <v>10000</v>
      </c>
    </row>
    <row r="2503" spans="1:3" ht="18.75" customHeight="1" x14ac:dyDescent="0.2">
      <c r="A2503" s="26">
        <v>511300</v>
      </c>
      <c r="B2503" s="27" t="s">
        <v>119</v>
      </c>
      <c r="C2503" s="28">
        <v>10000</v>
      </c>
    </row>
    <row r="2504" spans="1:3" ht="18.75" customHeight="1" x14ac:dyDescent="0.2">
      <c r="A2504" s="23">
        <v>516000</v>
      </c>
      <c r="B2504" s="29" t="s">
        <v>120</v>
      </c>
      <c r="C2504" s="25">
        <f t="shared" ref="C2504" si="447">C2505</f>
        <v>1700</v>
      </c>
    </row>
    <row r="2505" spans="1:3" ht="18.75" customHeight="1" x14ac:dyDescent="0.2">
      <c r="A2505" s="26">
        <v>516100</v>
      </c>
      <c r="B2505" s="27" t="s">
        <v>120</v>
      </c>
      <c r="C2505" s="28">
        <v>1700</v>
      </c>
    </row>
    <row r="2506" spans="1:3" s="31" customFormat="1" ht="18.75" customHeight="1" x14ac:dyDescent="0.2">
      <c r="A2506" s="23">
        <v>630000</v>
      </c>
      <c r="B2506" s="29" t="s">
        <v>121</v>
      </c>
      <c r="C2506" s="25">
        <f t="shared" ref="C2506" si="448">C2507+C2509</f>
        <v>11300</v>
      </c>
    </row>
    <row r="2507" spans="1:3" s="31" customFormat="1" ht="18.75" customHeight="1" x14ac:dyDescent="0.2">
      <c r="A2507" s="23">
        <v>631000</v>
      </c>
      <c r="B2507" s="29" t="s">
        <v>122</v>
      </c>
      <c r="C2507" s="25">
        <f t="shared" ref="C2507" si="449">C2508</f>
        <v>1300</v>
      </c>
    </row>
    <row r="2508" spans="1:3" ht="18.75" customHeight="1" x14ac:dyDescent="0.2">
      <c r="A2508" s="38">
        <v>631900</v>
      </c>
      <c r="B2508" s="27" t="s">
        <v>123</v>
      </c>
      <c r="C2508" s="28">
        <v>1300</v>
      </c>
    </row>
    <row r="2509" spans="1:3" s="31" customFormat="1" ht="18.75" customHeight="1" x14ac:dyDescent="0.2">
      <c r="A2509" s="23">
        <v>638000</v>
      </c>
      <c r="B2509" s="29" t="s">
        <v>124</v>
      </c>
      <c r="C2509" s="25">
        <f t="shared" ref="C2509" si="450">C2510</f>
        <v>10000</v>
      </c>
    </row>
    <row r="2510" spans="1:3" ht="18.75" customHeight="1" x14ac:dyDescent="0.2">
      <c r="A2510" s="26">
        <v>638100</v>
      </c>
      <c r="B2510" s="27" t="s">
        <v>125</v>
      </c>
      <c r="C2510" s="28">
        <v>10000</v>
      </c>
    </row>
    <row r="2511" spans="1:3" s="21" customFormat="1" ht="18.75" customHeight="1" x14ac:dyDescent="0.2">
      <c r="A2511" s="39"/>
      <c r="B2511" s="32" t="s">
        <v>15</v>
      </c>
      <c r="C2511" s="33">
        <f>C2485+C2501+C2506</f>
        <v>1515200</v>
      </c>
    </row>
    <row r="2512" spans="1:3" s="21" customFormat="1" ht="18.75" customHeight="1" x14ac:dyDescent="0.2">
      <c r="A2512" s="40"/>
      <c r="B2512" s="13"/>
      <c r="C2512" s="22"/>
    </row>
    <row r="2513" spans="1:3" s="21" customFormat="1" ht="18.75" customHeight="1" x14ac:dyDescent="0.2">
      <c r="A2513" s="16"/>
      <c r="B2513" s="13"/>
      <c r="C2513" s="36"/>
    </row>
    <row r="2514" spans="1:3" s="21" customFormat="1" ht="18.75" customHeight="1" x14ac:dyDescent="0.2">
      <c r="A2514" s="19" t="s">
        <v>479</v>
      </c>
      <c r="B2514" s="37"/>
      <c r="C2514" s="36"/>
    </row>
    <row r="2515" spans="1:3" s="21" customFormat="1" ht="18.75" customHeight="1" x14ac:dyDescent="0.2">
      <c r="A2515" s="19" t="s">
        <v>32</v>
      </c>
      <c r="B2515" s="37"/>
      <c r="C2515" s="36"/>
    </row>
    <row r="2516" spans="1:3" s="21" customFormat="1" ht="18.75" customHeight="1" x14ac:dyDescent="0.2">
      <c r="A2516" s="19" t="s">
        <v>211</v>
      </c>
      <c r="B2516" s="37"/>
      <c r="C2516" s="36"/>
    </row>
    <row r="2517" spans="1:3" s="21" customFormat="1" ht="18.75" customHeight="1" x14ac:dyDescent="0.2">
      <c r="A2517" s="19" t="s">
        <v>363</v>
      </c>
      <c r="B2517" s="37"/>
      <c r="C2517" s="36"/>
    </row>
    <row r="2518" spans="1:3" s="21" customFormat="1" ht="18.75" customHeight="1" x14ac:dyDescent="0.2">
      <c r="A2518" s="19"/>
      <c r="B2518" s="16"/>
      <c r="C2518" s="22"/>
    </row>
    <row r="2519" spans="1:3" ht="18.75" customHeight="1" x14ac:dyDescent="0.2">
      <c r="A2519" s="23">
        <v>410000</v>
      </c>
      <c r="B2519" s="24" t="s">
        <v>85</v>
      </c>
      <c r="C2519" s="25">
        <f t="shared" ref="C2519" si="451">C2520+C2525</f>
        <v>823500.00666666671</v>
      </c>
    </row>
    <row r="2520" spans="1:3" ht="18.75" customHeight="1" x14ac:dyDescent="0.2">
      <c r="A2520" s="23">
        <v>411000</v>
      </c>
      <c r="B2520" s="24" t="s">
        <v>322</v>
      </c>
      <c r="C2520" s="25">
        <f t="shared" ref="C2520" si="452">SUM(C2521:C2524)</f>
        <v>652300.00666666671</v>
      </c>
    </row>
    <row r="2521" spans="1:3" ht="18.75" customHeight="1" x14ac:dyDescent="0.2">
      <c r="A2521" s="26">
        <v>411100</v>
      </c>
      <c r="B2521" s="27" t="s">
        <v>86</v>
      </c>
      <c r="C2521" s="28">
        <v>623400</v>
      </c>
    </row>
    <row r="2522" spans="1:3" ht="18.75" customHeight="1" x14ac:dyDescent="0.2">
      <c r="A2522" s="26">
        <v>411200</v>
      </c>
      <c r="B2522" s="27" t="s">
        <v>364</v>
      </c>
      <c r="C2522" s="28">
        <v>15900</v>
      </c>
    </row>
    <row r="2523" spans="1:3" ht="18.75" customHeight="1" x14ac:dyDescent="0.2">
      <c r="A2523" s="26">
        <v>411300</v>
      </c>
      <c r="B2523" s="27" t="s">
        <v>87</v>
      </c>
      <c r="C2523" s="28">
        <v>5000</v>
      </c>
    </row>
    <row r="2524" spans="1:3" ht="18.75" customHeight="1" x14ac:dyDescent="0.2">
      <c r="A2524" s="26">
        <v>411400</v>
      </c>
      <c r="B2524" s="27" t="s">
        <v>88</v>
      </c>
      <c r="C2524" s="28">
        <v>8000.0066666666662</v>
      </c>
    </row>
    <row r="2525" spans="1:3" ht="18.75" customHeight="1" x14ac:dyDescent="0.2">
      <c r="A2525" s="23">
        <v>412000</v>
      </c>
      <c r="B2525" s="29" t="s">
        <v>365</v>
      </c>
      <c r="C2525" s="25">
        <f>SUM(C2526:C2533)</f>
        <v>171200</v>
      </c>
    </row>
    <row r="2526" spans="1:3" ht="18.75" customHeight="1" x14ac:dyDescent="0.2">
      <c r="A2526" s="26">
        <v>412200</v>
      </c>
      <c r="B2526" s="27" t="s">
        <v>366</v>
      </c>
      <c r="C2526" s="28">
        <v>126000</v>
      </c>
    </row>
    <row r="2527" spans="1:3" ht="18.75" customHeight="1" x14ac:dyDescent="0.2">
      <c r="A2527" s="26">
        <v>412300</v>
      </c>
      <c r="B2527" s="27" t="s">
        <v>90</v>
      </c>
      <c r="C2527" s="28">
        <v>13600</v>
      </c>
    </row>
    <row r="2528" spans="1:3" ht="18.75" customHeight="1" x14ac:dyDescent="0.2">
      <c r="A2528" s="26">
        <v>412500</v>
      </c>
      <c r="B2528" s="27" t="s">
        <v>92</v>
      </c>
      <c r="C2528" s="28">
        <v>1600</v>
      </c>
    </row>
    <row r="2529" spans="1:3" ht="18.75" customHeight="1" x14ac:dyDescent="0.2">
      <c r="A2529" s="26">
        <v>412600</v>
      </c>
      <c r="B2529" s="27" t="s">
        <v>367</v>
      </c>
      <c r="C2529" s="28">
        <v>2800</v>
      </c>
    </row>
    <row r="2530" spans="1:3" ht="18.75" customHeight="1" x14ac:dyDescent="0.2">
      <c r="A2530" s="26">
        <v>412700</v>
      </c>
      <c r="B2530" s="27" t="s">
        <v>323</v>
      </c>
      <c r="C2530" s="28">
        <v>24400</v>
      </c>
    </row>
    <row r="2531" spans="1:3" ht="18.75" customHeight="1" x14ac:dyDescent="0.2">
      <c r="A2531" s="26">
        <v>412900</v>
      </c>
      <c r="B2531" s="30" t="s">
        <v>113</v>
      </c>
      <c r="C2531" s="28">
        <v>1000</v>
      </c>
    </row>
    <row r="2532" spans="1:3" ht="18.75" customHeight="1" x14ac:dyDescent="0.2">
      <c r="A2532" s="26">
        <v>412900</v>
      </c>
      <c r="B2532" s="30" t="s">
        <v>114</v>
      </c>
      <c r="C2532" s="28">
        <v>1300</v>
      </c>
    </row>
    <row r="2533" spans="1:3" ht="18.75" customHeight="1" x14ac:dyDescent="0.2">
      <c r="A2533" s="26">
        <v>412900</v>
      </c>
      <c r="B2533" s="27" t="s">
        <v>95</v>
      </c>
      <c r="C2533" s="28">
        <v>500</v>
      </c>
    </row>
    <row r="2534" spans="1:3" s="31" customFormat="1" ht="18.75" customHeight="1" x14ac:dyDescent="0.2">
      <c r="A2534" s="23">
        <v>630000</v>
      </c>
      <c r="B2534" s="29" t="s">
        <v>121</v>
      </c>
      <c r="C2534" s="25">
        <f t="shared" ref="C2534:C2535" si="453">C2535</f>
        <v>900</v>
      </c>
    </row>
    <row r="2535" spans="1:3" s="31" customFormat="1" ht="18.75" customHeight="1" x14ac:dyDescent="0.2">
      <c r="A2535" s="23">
        <v>631000</v>
      </c>
      <c r="B2535" s="29" t="s">
        <v>122</v>
      </c>
      <c r="C2535" s="25">
        <f t="shared" si="453"/>
        <v>900</v>
      </c>
    </row>
    <row r="2536" spans="1:3" ht="18.75" customHeight="1" x14ac:dyDescent="0.2">
      <c r="A2536" s="38">
        <v>631900</v>
      </c>
      <c r="B2536" s="27" t="s">
        <v>123</v>
      </c>
      <c r="C2536" s="28">
        <v>900</v>
      </c>
    </row>
    <row r="2537" spans="1:3" s="21" customFormat="1" ht="18.75" customHeight="1" x14ac:dyDescent="0.2">
      <c r="A2537" s="39"/>
      <c r="B2537" s="32" t="s">
        <v>15</v>
      </c>
      <c r="C2537" s="33">
        <f>C2519+C2534</f>
        <v>824400.00666666671</v>
      </c>
    </row>
    <row r="2538" spans="1:3" s="21" customFormat="1" ht="18.75" customHeight="1" x14ac:dyDescent="0.2">
      <c r="A2538" s="40"/>
      <c r="B2538" s="13"/>
      <c r="C2538" s="22"/>
    </row>
    <row r="2539" spans="1:3" s="21" customFormat="1" ht="18.75" customHeight="1" x14ac:dyDescent="0.2">
      <c r="A2539" s="16"/>
      <c r="B2539" s="13"/>
      <c r="C2539" s="36"/>
    </row>
    <row r="2540" spans="1:3" s="21" customFormat="1" ht="18.75" customHeight="1" x14ac:dyDescent="0.2">
      <c r="A2540" s="19" t="s">
        <v>480</v>
      </c>
      <c r="B2540" s="37"/>
      <c r="C2540" s="36"/>
    </row>
    <row r="2541" spans="1:3" s="21" customFormat="1" ht="18.75" customHeight="1" x14ac:dyDescent="0.2">
      <c r="A2541" s="19" t="s">
        <v>32</v>
      </c>
      <c r="B2541" s="37"/>
      <c r="C2541" s="36"/>
    </row>
    <row r="2542" spans="1:3" s="21" customFormat="1" ht="18.75" customHeight="1" x14ac:dyDescent="0.2">
      <c r="A2542" s="19" t="s">
        <v>212</v>
      </c>
      <c r="B2542" s="37"/>
      <c r="C2542" s="36"/>
    </row>
    <row r="2543" spans="1:3" s="21" customFormat="1" ht="18.75" customHeight="1" x14ac:dyDescent="0.2">
      <c r="A2543" s="19" t="s">
        <v>363</v>
      </c>
      <c r="B2543" s="37"/>
      <c r="C2543" s="36"/>
    </row>
    <row r="2544" spans="1:3" s="21" customFormat="1" ht="18.75" customHeight="1" x14ac:dyDescent="0.2">
      <c r="A2544" s="19"/>
      <c r="B2544" s="16"/>
      <c r="C2544" s="22"/>
    </row>
    <row r="2545" spans="1:3" ht="18.75" customHeight="1" x14ac:dyDescent="0.2">
      <c r="A2545" s="23">
        <v>410000</v>
      </c>
      <c r="B2545" s="24" t="s">
        <v>85</v>
      </c>
      <c r="C2545" s="25">
        <f t="shared" ref="C2545" si="454">C2546+C2551</f>
        <v>1939850</v>
      </c>
    </row>
    <row r="2546" spans="1:3" ht="18.75" customHeight="1" x14ac:dyDescent="0.2">
      <c r="A2546" s="23">
        <v>411000</v>
      </c>
      <c r="B2546" s="24" t="s">
        <v>322</v>
      </c>
      <c r="C2546" s="25">
        <f t="shared" ref="C2546" si="455">SUM(C2547:C2550)</f>
        <v>1496900</v>
      </c>
    </row>
    <row r="2547" spans="1:3" ht="18.75" customHeight="1" x14ac:dyDescent="0.2">
      <c r="A2547" s="26">
        <v>411100</v>
      </c>
      <c r="B2547" s="27" t="s">
        <v>86</v>
      </c>
      <c r="C2547" s="28">
        <v>1408600</v>
      </c>
    </row>
    <row r="2548" spans="1:3" ht="18.75" customHeight="1" x14ac:dyDescent="0.2">
      <c r="A2548" s="26">
        <v>411200</v>
      </c>
      <c r="B2548" s="27" t="s">
        <v>364</v>
      </c>
      <c r="C2548" s="28">
        <v>57000</v>
      </c>
    </row>
    <row r="2549" spans="1:3" ht="18.75" customHeight="1" x14ac:dyDescent="0.2">
      <c r="A2549" s="26">
        <v>411300</v>
      </c>
      <c r="B2549" s="27" t="s">
        <v>87</v>
      </c>
      <c r="C2549" s="28">
        <v>4300</v>
      </c>
    </row>
    <row r="2550" spans="1:3" ht="18.75" customHeight="1" x14ac:dyDescent="0.2">
      <c r="A2550" s="26">
        <v>411400</v>
      </c>
      <c r="B2550" s="27" t="s">
        <v>88</v>
      </c>
      <c r="C2550" s="28">
        <v>27000</v>
      </c>
    </row>
    <row r="2551" spans="1:3" ht="18.75" customHeight="1" x14ac:dyDescent="0.2">
      <c r="A2551" s="23">
        <v>412000</v>
      </c>
      <c r="B2551" s="29" t="s">
        <v>365</v>
      </c>
      <c r="C2551" s="25">
        <f>SUM(C2552:C2560)</f>
        <v>442950</v>
      </c>
    </row>
    <row r="2552" spans="1:3" ht="18.75" customHeight="1" x14ac:dyDescent="0.2">
      <c r="A2552" s="26">
        <v>412200</v>
      </c>
      <c r="B2552" s="27" t="s">
        <v>366</v>
      </c>
      <c r="C2552" s="28">
        <v>278350</v>
      </c>
    </row>
    <row r="2553" spans="1:3" ht="18.75" customHeight="1" x14ac:dyDescent="0.2">
      <c r="A2553" s="26">
        <v>412300</v>
      </c>
      <c r="B2553" s="27" t="s">
        <v>90</v>
      </c>
      <c r="C2553" s="28">
        <v>34000</v>
      </c>
    </row>
    <row r="2554" spans="1:3" ht="18.75" customHeight="1" x14ac:dyDescent="0.2">
      <c r="A2554" s="26">
        <v>412500</v>
      </c>
      <c r="B2554" s="27" t="s">
        <v>92</v>
      </c>
      <c r="C2554" s="28">
        <v>6000</v>
      </c>
    </row>
    <row r="2555" spans="1:3" ht="18.75" customHeight="1" x14ac:dyDescent="0.2">
      <c r="A2555" s="26">
        <v>412600</v>
      </c>
      <c r="B2555" s="27" t="s">
        <v>367</v>
      </c>
      <c r="C2555" s="28">
        <v>5600</v>
      </c>
    </row>
    <row r="2556" spans="1:3" ht="18.75" customHeight="1" x14ac:dyDescent="0.2">
      <c r="A2556" s="26">
        <v>412700</v>
      </c>
      <c r="B2556" s="27" t="s">
        <v>323</v>
      </c>
      <c r="C2556" s="28">
        <v>110000</v>
      </c>
    </row>
    <row r="2557" spans="1:3" ht="18.75" customHeight="1" x14ac:dyDescent="0.2">
      <c r="A2557" s="26">
        <v>412900</v>
      </c>
      <c r="B2557" s="27" t="s">
        <v>369</v>
      </c>
      <c r="C2557" s="28">
        <v>1500</v>
      </c>
    </row>
    <row r="2558" spans="1:3" ht="18.75" customHeight="1" x14ac:dyDescent="0.2">
      <c r="A2558" s="26">
        <v>412900</v>
      </c>
      <c r="B2558" s="30" t="s">
        <v>113</v>
      </c>
      <c r="C2558" s="28">
        <v>3500</v>
      </c>
    </row>
    <row r="2559" spans="1:3" ht="18.75" customHeight="1" x14ac:dyDescent="0.2">
      <c r="A2559" s="26">
        <v>412900</v>
      </c>
      <c r="B2559" s="30" t="s">
        <v>114</v>
      </c>
      <c r="C2559" s="28">
        <v>3000</v>
      </c>
    </row>
    <row r="2560" spans="1:3" ht="18.75" customHeight="1" x14ac:dyDescent="0.2">
      <c r="A2560" s="26">
        <v>412900</v>
      </c>
      <c r="B2560" s="27" t="s">
        <v>95</v>
      </c>
      <c r="C2560" s="28">
        <v>1000</v>
      </c>
    </row>
    <row r="2561" spans="1:3" ht="18.75" customHeight="1" x14ac:dyDescent="0.2">
      <c r="A2561" s="23">
        <v>510000</v>
      </c>
      <c r="B2561" s="29" t="s">
        <v>116</v>
      </c>
      <c r="C2561" s="25">
        <f t="shared" ref="C2561" si="456">C2562</f>
        <v>20000</v>
      </c>
    </row>
    <row r="2562" spans="1:3" ht="18.75" customHeight="1" x14ac:dyDescent="0.2">
      <c r="A2562" s="23">
        <v>511000</v>
      </c>
      <c r="B2562" s="29" t="s">
        <v>117</v>
      </c>
      <c r="C2562" s="25">
        <f>SUM(C2563:C2563)</f>
        <v>20000</v>
      </c>
    </row>
    <row r="2563" spans="1:3" ht="18.75" customHeight="1" x14ac:dyDescent="0.2">
      <c r="A2563" s="26">
        <v>511300</v>
      </c>
      <c r="B2563" s="27" t="s">
        <v>119</v>
      </c>
      <c r="C2563" s="28">
        <v>20000</v>
      </c>
    </row>
    <row r="2564" spans="1:3" s="31" customFormat="1" ht="18.75" customHeight="1" x14ac:dyDescent="0.2">
      <c r="A2564" s="23">
        <v>630000</v>
      </c>
      <c r="B2564" s="29" t="s">
        <v>121</v>
      </c>
      <c r="C2564" s="25">
        <f>C2565+C2567</f>
        <v>18000</v>
      </c>
    </row>
    <row r="2565" spans="1:3" s="31" customFormat="1" ht="18.75" customHeight="1" x14ac:dyDescent="0.2">
      <c r="A2565" s="23">
        <v>631000</v>
      </c>
      <c r="B2565" s="29" t="s">
        <v>122</v>
      </c>
      <c r="C2565" s="25">
        <f t="shared" ref="C2565" si="457">C2566</f>
        <v>13000</v>
      </c>
    </row>
    <row r="2566" spans="1:3" ht="18.75" customHeight="1" x14ac:dyDescent="0.2">
      <c r="A2566" s="38">
        <v>631900</v>
      </c>
      <c r="B2566" s="27" t="s">
        <v>123</v>
      </c>
      <c r="C2566" s="28">
        <v>13000</v>
      </c>
    </row>
    <row r="2567" spans="1:3" s="31" customFormat="1" ht="18.75" customHeight="1" x14ac:dyDescent="0.2">
      <c r="A2567" s="23">
        <v>638000</v>
      </c>
      <c r="B2567" s="29" t="s">
        <v>124</v>
      </c>
      <c r="C2567" s="25">
        <f t="shared" ref="C2567" si="458">C2568</f>
        <v>5000</v>
      </c>
    </row>
    <row r="2568" spans="1:3" ht="18.75" customHeight="1" x14ac:dyDescent="0.2">
      <c r="A2568" s="26">
        <v>638100</v>
      </c>
      <c r="B2568" s="27" t="s">
        <v>125</v>
      </c>
      <c r="C2568" s="28">
        <v>5000</v>
      </c>
    </row>
    <row r="2569" spans="1:3" s="21" customFormat="1" ht="18.75" customHeight="1" x14ac:dyDescent="0.2">
      <c r="A2569" s="39"/>
      <c r="B2569" s="32" t="s">
        <v>15</v>
      </c>
      <c r="C2569" s="33">
        <f>C2545+C2561+C2564</f>
        <v>1977850</v>
      </c>
    </row>
    <row r="2570" spans="1:3" s="21" customFormat="1" ht="18.75" customHeight="1" x14ac:dyDescent="0.2">
      <c r="A2570" s="40"/>
      <c r="B2570" s="13"/>
      <c r="C2570" s="22"/>
    </row>
    <row r="2571" spans="1:3" s="21" customFormat="1" ht="18.75" customHeight="1" x14ac:dyDescent="0.2">
      <c r="A2571" s="16"/>
      <c r="B2571" s="13"/>
      <c r="C2571" s="36"/>
    </row>
    <row r="2572" spans="1:3" s="21" customFormat="1" ht="18.75" customHeight="1" x14ac:dyDescent="0.2">
      <c r="A2572" s="19" t="s">
        <v>481</v>
      </c>
      <c r="B2572" s="37"/>
      <c r="C2572" s="36"/>
    </row>
    <row r="2573" spans="1:3" s="21" customFormat="1" ht="18.75" customHeight="1" x14ac:dyDescent="0.2">
      <c r="A2573" s="19" t="s">
        <v>32</v>
      </c>
      <c r="B2573" s="37"/>
      <c r="C2573" s="36"/>
    </row>
    <row r="2574" spans="1:3" s="21" customFormat="1" ht="18.75" customHeight="1" x14ac:dyDescent="0.2">
      <c r="A2574" s="19" t="s">
        <v>213</v>
      </c>
      <c r="B2574" s="37"/>
      <c r="C2574" s="36"/>
    </row>
    <row r="2575" spans="1:3" s="21" customFormat="1" ht="18.75" customHeight="1" x14ac:dyDescent="0.2">
      <c r="A2575" s="19" t="s">
        <v>363</v>
      </c>
      <c r="B2575" s="37"/>
      <c r="C2575" s="36"/>
    </row>
    <row r="2576" spans="1:3" s="21" customFormat="1" ht="18.75" customHeight="1" x14ac:dyDescent="0.2">
      <c r="A2576" s="19"/>
      <c r="B2576" s="16"/>
      <c r="C2576" s="22"/>
    </row>
    <row r="2577" spans="1:3" ht="18.75" customHeight="1" x14ac:dyDescent="0.2">
      <c r="A2577" s="23">
        <v>410000</v>
      </c>
      <c r="B2577" s="24" t="s">
        <v>85</v>
      </c>
      <c r="C2577" s="25">
        <f>C2578+C2582</f>
        <v>961100</v>
      </c>
    </row>
    <row r="2578" spans="1:3" ht="18.75" customHeight="1" x14ac:dyDescent="0.2">
      <c r="A2578" s="23">
        <v>411000</v>
      </c>
      <c r="B2578" s="24" t="s">
        <v>322</v>
      </c>
      <c r="C2578" s="25">
        <f>SUM(C2579:C2581)</f>
        <v>731600</v>
      </c>
    </row>
    <row r="2579" spans="1:3" ht="18.75" customHeight="1" x14ac:dyDescent="0.2">
      <c r="A2579" s="26">
        <v>411100</v>
      </c>
      <c r="B2579" s="27" t="s">
        <v>86</v>
      </c>
      <c r="C2579" s="28">
        <v>697200</v>
      </c>
    </row>
    <row r="2580" spans="1:3" ht="18.75" customHeight="1" x14ac:dyDescent="0.2">
      <c r="A2580" s="26">
        <v>411200</v>
      </c>
      <c r="B2580" s="27" t="s">
        <v>364</v>
      </c>
      <c r="C2580" s="28">
        <v>22100</v>
      </c>
    </row>
    <row r="2581" spans="1:3" ht="18.75" customHeight="1" x14ac:dyDescent="0.2">
      <c r="A2581" s="26">
        <v>411300</v>
      </c>
      <c r="B2581" s="27" t="s">
        <v>87</v>
      </c>
      <c r="C2581" s="28">
        <v>12300</v>
      </c>
    </row>
    <row r="2582" spans="1:3" ht="18.75" customHeight="1" x14ac:dyDescent="0.2">
      <c r="A2582" s="23">
        <v>412000</v>
      </c>
      <c r="B2582" s="29" t="s">
        <v>365</v>
      </c>
      <c r="C2582" s="25">
        <f>SUM(C2583:C2591)</f>
        <v>229500</v>
      </c>
    </row>
    <row r="2583" spans="1:3" ht="18.75" customHeight="1" x14ac:dyDescent="0.2">
      <c r="A2583" s="26">
        <v>412200</v>
      </c>
      <c r="B2583" s="27" t="s">
        <v>366</v>
      </c>
      <c r="C2583" s="28">
        <v>119900</v>
      </c>
    </row>
    <row r="2584" spans="1:3" ht="18.75" customHeight="1" x14ac:dyDescent="0.2">
      <c r="A2584" s="26">
        <v>412300</v>
      </c>
      <c r="B2584" s="27" t="s">
        <v>90</v>
      </c>
      <c r="C2584" s="28">
        <v>21300</v>
      </c>
    </row>
    <row r="2585" spans="1:3" ht="18.75" customHeight="1" x14ac:dyDescent="0.2">
      <c r="A2585" s="26">
        <v>412500</v>
      </c>
      <c r="B2585" s="27" t="s">
        <v>92</v>
      </c>
      <c r="C2585" s="28">
        <v>3500</v>
      </c>
    </row>
    <row r="2586" spans="1:3" ht="18.75" customHeight="1" x14ac:dyDescent="0.2">
      <c r="A2586" s="26">
        <v>412600</v>
      </c>
      <c r="B2586" s="27" t="s">
        <v>367</v>
      </c>
      <c r="C2586" s="28">
        <v>3000</v>
      </c>
    </row>
    <row r="2587" spans="1:3" ht="18.75" customHeight="1" x14ac:dyDescent="0.2">
      <c r="A2587" s="26">
        <v>412700</v>
      </c>
      <c r="B2587" s="27" t="s">
        <v>323</v>
      </c>
      <c r="C2587" s="28">
        <v>75600</v>
      </c>
    </row>
    <row r="2588" spans="1:3" ht="18.75" customHeight="1" x14ac:dyDescent="0.2">
      <c r="A2588" s="26">
        <v>412900</v>
      </c>
      <c r="B2588" s="30" t="s">
        <v>369</v>
      </c>
      <c r="C2588" s="28">
        <v>800</v>
      </c>
    </row>
    <row r="2589" spans="1:3" ht="18.75" customHeight="1" x14ac:dyDescent="0.2">
      <c r="A2589" s="26">
        <v>412900</v>
      </c>
      <c r="B2589" s="30" t="s">
        <v>93</v>
      </c>
      <c r="C2589" s="28">
        <v>1200</v>
      </c>
    </row>
    <row r="2590" spans="1:3" ht="18.75" customHeight="1" x14ac:dyDescent="0.2">
      <c r="A2590" s="26">
        <v>412900</v>
      </c>
      <c r="B2590" s="30" t="s">
        <v>113</v>
      </c>
      <c r="C2590" s="28">
        <v>3300</v>
      </c>
    </row>
    <row r="2591" spans="1:3" ht="18.75" customHeight="1" x14ac:dyDescent="0.2">
      <c r="A2591" s="26">
        <v>412900</v>
      </c>
      <c r="B2591" s="30" t="s">
        <v>95</v>
      </c>
      <c r="C2591" s="28">
        <v>900</v>
      </c>
    </row>
    <row r="2592" spans="1:3" s="31" customFormat="1" ht="18.75" customHeight="1" x14ac:dyDescent="0.2">
      <c r="A2592" s="23">
        <v>630000</v>
      </c>
      <c r="B2592" s="29" t="s">
        <v>121</v>
      </c>
      <c r="C2592" s="25">
        <f>C2593+C2595</f>
        <v>8100</v>
      </c>
    </row>
    <row r="2593" spans="1:3" s="31" customFormat="1" ht="18.75" customHeight="1" x14ac:dyDescent="0.2">
      <c r="A2593" s="23">
        <v>631000</v>
      </c>
      <c r="B2593" s="29" t="s">
        <v>122</v>
      </c>
      <c r="C2593" s="25">
        <f t="shared" ref="C2593" si="459">C2594</f>
        <v>4600</v>
      </c>
    </row>
    <row r="2594" spans="1:3" ht="18.75" customHeight="1" x14ac:dyDescent="0.2">
      <c r="A2594" s="38">
        <v>631900</v>
      </c>
      <c r="B2594" s="27" t="s">
        <v>123</v>
      </c>
      <c r="C2594" s="28">
        <v>4600</v>
      </c>
    </row>
    <row r="2595" spans="1:3" s="31" customFormat="1" ht="18.75" customHeight="1" x14ac:dyDescent="0.2">
      <c r="A2595" s="23">
        <v>638000</v>
      </c>
      <c r="B2595" s="29" t="s">
        <v>124</v>
      </c>
      <c r="C2595" s="25">
        <f t="shared" ref="C2595" si="460">C2596</f>
        <v>3500</v>
      </c>
    </row>
    <row r="2596" spans="1:3" ht="18.75" customHeight="1" x14ac:dyDescent="0.2">
      <c r="A2596" s="26">
        <v>638100</v>
      </c>
      <c r="B2596" s="27" t="s">
        <v>125</v>
      </c>
      <c r="C2596" s="28">
        <v>3500</v>
      </c>
    </row>
    <row r="2597" spans="1:3" s="21" customFormat="1" ht="18.75" customHeight="1" x14ac:dyDescent="0.2">
      <c r="A2597" s="39"/>
      <c r="B2597" s="32" t="s">
        <v>15</v>
      </c>
      <c r="C2597" s="33">
        <f>C2577+C2592</f>
        <v>969200</v>
      </c>
    </row>
    <row r="2598" spans="1:3" s="21" customFormat="1" ht="18.75" customHeight="1" x14ac:dyDescent="0.2">
      <c r="A2598" s="40"/>
      <c r="B2598" s="13"/>
      <c r="C2598" s="22"/>
    </row>
    <row r="2599" spans="1:3" s="21" customFormat="1" ht="18.75" customHeight="1" x14ac:dyDescent="0.2">
      <c r="A2599" s="16"/>
      <c r="B2599" s="13"/>
      <c r="C2599" s="36"/>
    </row>
    <row r="2600" spans="1:3" s="21" customFormat="1" ht="18.75" customHeight="1" x14ac:dyDescent="0.2">
      <c r="A2600" s="19" t="s">
        <v>482</v>
      </c>
      <c r="B2600" s="37"/>
      <c r="C2600" s="36"/>
    </row>
    <row r="2601" spans="1:3" s="21" customFormat="1" ht="18.75" customHeight="1" x14ac:dyDescent="0.2">
      <c r="A2601" s="19" t="s">
        <v>32</v>
      </c>
      <c r="B2601" s="37"/>
      <c r="C2601" s="36"/>
    </row>
    <row r="2602" spans="1:3" s="21" customFormat="1" ht="18.75" customHeight="1" x14ac:dyDescent="0.2">
      <c r="A2602" s="19" t="s">
        <v>214</v>
      </c>
      <c r="B2602" s="37"/>
      <c r="C2602" s="36"/>
    </row>
    <row r="2603" spans="1:3" s="21" customFormat="1" ht="18.75" customHeight="1" x14ac:dyDescent="0.2">
      <c r="A2603" s="19" t="s">
        <v>363</v>
      </c>
      <c r="B2603" s="37"/>
      <c r="C2603" s="36"/>
    </row>
    <row r="2604" spans="1:3" s="21" customFormat="1" ht="18.75" customHeight="1" x14ac:dyDescent="0.2">
      <c r="A2604" s="19"/>
      <c r="B2604" s="16"/>
      <c r="C2604" s="22"/>
    </row>
    <row r="2605" spans="1:3" ht="18.75" customHeight="1" x14ac:dyDescent="0.2">
      <c r="A2605" s="23">
        <v>410000</v>
      </c>
      <c r="B2605" s="24" t="s">
        <v>85</v>
      </c>
      <c r="C2605" s="25">
        <f t="shared" ref="C2605" si="461">C2606+C2611</f>
        <v>1149100</v>
      </c>
    </row>
    <row r="2606" spans="1:3" ht="18.75" customHeight="1" x14ac:dyDescent="0.2">
      <c r="A2606" s="23">
        <v>411000</v>
      </c>
      <c r="B2606" s="24" t="s">
        <v>322</v>
      </c>
      <c r="C2606" s="25">
        <f t="shared" ref="C2606" si="462">SUM(C2607:C2610)</f>
        <v>948500</v>
      </c>
    </row>
    <row r="2607" spans="1:3" ht="18.75" customHeight="1" x14ac:dyDescent="0.2">
      <c r="A2607" s="26">
        <v>411100</v>
      </c>
      <c r="B2607" s="27" t="s">
        <v>86</v>
      </c>
      <c r="C2607" s="28">
        <v>879500</v>
      </c>
    </row>
    <row r="2608" spans="1:3" ht="18.75" customHeight="1" x14ac:dyDescent="0.2">
      <c r="A2608" s="26">
        <v>411200</v>
      </c>
      <c r="B2608" s="27" t="s">
        <v>364</v>
      </c>
      <c r="C2608" s="28">
        <v>36700</v>
      </c>
    </row>
    <row r="2609" spans="1:3" ht="18.75" customHeight="1" x14ac:dyDescent="0.2">
      <c r="A2609" s="26">
        <v>411300</v>
      </c>
      <c r="B2609" s="27" t="s">
        <v>87</v>
      </c>
      <c r="C2609" s="28">
        <v>9000</v>
      </c>
    </row>
    <row r="2610" spans="1:3" ht="18.75" customHeight="1" x14ac:dyDescent="0.2">
      <c r="A2610" s="26">
        <v>411400</v>
      </c>
      <c r="B2610" s="27" t="s">
        <v>88</v>
      </c>
      <c r="C2610" s="28">
        <v>23300</v>
      </c>
    </row>
    <row r="2611" spans="1:3" ht="18.75" customHeight="1" x14ac:dyDescent="0.2">
      <c r="A2611" s="23">
        <v>412000</v>
      </c>
      <c r="B2611" s="29" t="s">
        <v>365</v>
      </c>
      <c r="C2611" s="25">
        <f>SUM(C2612:C2620)</f>
        <v>200600</v>
      </c>
    </row>
    <row r="2612" spans="1:3" ht="18.75" customHeight="1" x14ac:dyDescent="0.2">
      <c r="A2612" s="26">
        <v>412200</v>
      </c>
      <c r="B2612" s="27" t="s">
        <v>366</v>
      </c>
      <c r="C2612" s="28">
        <v>111100</v>
      </c>
    </row>
    <row r="2613" spans="1:3" ht="18.75" customHeight="1" x14ac:dyDescent="0.2">
      <c r="A2613" s="26">
        <v>412300</v>
      </c>
      <c r="B2613" s="27" t="s">
        <v>90</v>
      </c>
      <c r="C2613" s="28">
        <v>14200</v>
      </c>
    </row>
    <row r="2614" spans="1:3" ht="18.75" customHeight="1" x14ac:dyDescent="0.2">
      <c r="A2614" s="26">
        <v>412500</v>
      </c>
      <c r="B2614" s="27" t="s">
        <v>92</v>
      </c>
      <c r="C2614" s="28">
        <v>3500</v>
      </c>
    </row>
    <row r="2615" spans="1:3" ht="18.75" customHeight="1" x14ac:dyDescent="0.2">
      <c r="A2615" s="26">
        <v>412600</v>
      </c>
      <c r="B2615" s="27" t="s">
        <v>367</v>
      </c>
      <c r="C2615" s="28">
        <v>1900</v>
      </c>
    </row>
    <row r="2616" spans="1:3" ht="18.75" customHeight="1" x14ac:dyDescent="0.2">
      <c r="A2616" s="26">
        <v>412700</v>
      </c>
      <c r="B2616" s="27" t="s">
        <v>323</v>
      </c>
      <c r="C2616" s="28">
        <v>65000</v>
      </c>
    </row>
    <row r="2617" spans="1:3" ht="18.75" customHeight="1" x14ac:dyDescent="0.2">
      <c r="A2617" s="26">
        <v>412900</v>
      </c>
      <c r="B2617" s="30" t="s">
        <v>369</v>
      </c>
      <c r="C2617" s="28">
        <v>1500</v>
      </c>
    </row>
    <row r="2618" spans="1:3" ht="18.75" customHeight="1" x14ac:dyDescent="0.2">
      <c r="A2618" s="26">
        <v>412900</v>
      </c>
      <c r="B2618" s="30" t="s">
        <v>93</v>
      </c>
      <c r="C2618" s="28">
        <v>1300</v>
      </c>
    </row>
    <row r="2619" spans="1:3" ht="18.75" customHeight="1" x14ac:dyDescent="0.2">
      <c r="A2619" s="26">
        <v>412900</v>
      </c>
      <c r="B2619" s="30" t="s">
        <v>113</v>
      </c>
      <c r="C2619" s="28">
        <v>300</v>
      </c>
    </row>
    <row r="2620" spans="1:3" ht="18.75" customHeight="1" x14ac:dyDescent="0.2">
      <c r="A2620" s="26">
        <v>412900</v>
      </c>
      <c r="B2620" s="30" t="s">
        <v>114</v>
      </c>
      <c r="C2620" s="28">
        <v>1800</v>
      </c>
    </row>
    <row r="2621" spans="1:3" s="31" customFormat="1" ht="18.75" customHeight="1" x14ac:dyDescent="0.2">
      <c r="A2621" s="23">
        <v>630000</v>
      </c>
      <c r="B2621" s="29" t="s">
        <v>121</v>
      </c>
      <c r="C2621" s="25">
        <f t="shared" ref="C2621" si="463">C2622+C2624</f>
        <v>15400</v>
      </c>
    </row>
    <row r="2622" spans="1:3" s="31" customFormat="1" ht="18.75" customHeight="1" x14ac:dyDescent="0.2">
      <c r="A2622" s="23">
        <v>631000</v>
      </c>
      <c r="B2622" s="29" t="s">
        <v>122</v>
      </c>
      <c r="C2622" s="25">
        <f>C2623</f>
        <v>10900</v>
      </c>
    </row>
    <row r="2623" spans="1:3" ht="18.75" customHeight="1" x14ac:dyDescent="0.2">
      <c r="A2623" s="38">
        <v>631900</v>
      </c>
      <c r="B2623" s="27" t="s">
        <v>123</v>
      </c>
      <c r="C2623" s="28">
        <v>10900</v>
      </c>
    </row>
    <row r="2624" spans="1:3" s="31" customFormat="1" ht="18.75" customHeight="1" x14ac:dyDescent="0.2">
      <c r="A2624" s="23">
        <v>638000</v>
      </c>
      <c r="B2624" s="29" t="s">
        <v>124</v>
      </c>
      <c r="C2624" s="25">
        <f>C2625</f>
        <v>4500</v>
      </c>
    </row>
    <row r="2625" spans="1:3" ht="18.75" customHeight="1" x14ac:dyDescent="0.2">
      <c r="A2625" s="26">
        <v>638100</v>
      </c>
      <c r="B2625" s="27" t="s">
        <v>125</v>
      </c>
      <c r="C2625" s="28">
        <v>4500</v>
      </c>
    </row>
    <row r="2626" spans="1:3" s="21" customFormat="1" ht="18.75" customHeight="1" x14ac:dyDescent="0.2">
      <c r="A2626" s="39"/>
      <c r="B2626" s="32" t="s">
        <v>15</v>
      </c>
      <c r="C2626" s="33">
        <f>C2605+C2621</f>
        <v>1164500</v>
      </c>
    </row>
    <row r="2627" spans="1:3" s="21" customFormat="1" ht="18.75" customHeight="1" x14ac:dyDescent="0.2">
      <c r="A2627" s="40"/>
      <c r="B2627" s="13"/>
      <c r="C2627" s="22"/>
    </row>
    <row r="2628" spans="1:3" s="21" customFormat="1" ht="18.75" customHeight="1" x14ac:dyDescent="0.2">
      <c r="A2628" s="16"/>
      <c r="B2628" s="13"/>
      <c r="C2628" s="36"/>
    </row>
    <row r="2629" spans="1:3" s="21" customFormat="1" ht="18.75" customHeight="1" x14ac:dyDescent="0.2">
      <c r="A2629" s="19" t="s">
        <v>483</v>
      </c>
      <c r="B2629" s="37"/>
      <c r="C2629" s="36"/>
    </row>
    <row r="2630" spans="1:3" s="21" customFormat="1" ht="18.75" customHeight="1" x14ac:dyDescent="0.2">
      <c r="A2630" s="19" t="s">
        <v>32</v>
      </c>
      <c r="B2630" s="37"/>
      <c r="C2630" s="36"/>
    </row>
    <row r="2631" spans="1:3" s="21" customFormat="1" ht="18.75" customHeight="1" x14ac:dyDescent="0.2">
      <c r="A2631" s="19" t="s">
        <v>215</v>
      </c>
      <c r="B2631" s="37"/>
      <c r="C2631" s="36"/>
    </row>
    <row r="2632" spans="1:3" s="21" customFormat="1" ht="18.75" customHeight="1" x14ac:dyDescent="0.2">
      <c r="A2632" s="19" t="s">
        <v>363</v>
      </c>
      <c r="B2632" s="37"/>
      <c r="C2632" s="36"/>
    </row>
    <row r="2633" spans="1:3" s="21" customFormat="1" ht="18.75" customHeight="1" x14ac:dyDescent="0.2">
      <c r="A2633" s="19"/>
      <c r="B2633" s="16"/>
      <c r="C2633" s="22"/>
    </row>
    <row r="2634" spans="1:3" ht="18.75" customHeight="1" x14ac:dyDescent="0.2">
      <c r="A2634" s="23">
        <v>410000</v>
      </c>
      <c r="B2634" s="24" t="s">
        <v>85</v>
      </c>
      <c r="C2634" s="25">
        <f t="shared" ref="C2634" si="464">C2635+C2640</f>
        <v>1329900</v>
      </c>
    </row>
    <row r="2635" spans="1:3" ht="18.75" customHeight="1" x14ac:dyDescent="0.2">
      <c r="A2635" s="23">
        <v>411000</v>
      </c>
      <c r="B2635" s="24" t="s">
        <v>322</v>
      </c>
      <c r="C2635" s="25">
        <f t="shared" ref="C2635" si="465">SUM(C2636:C2639)</f>
        <v>1099100</v>
      </c>
    </row>
    <row r="2636" spans="1:3" ht="18.75" customHeight="1" x14ac:dyDescent="0.2">
      <c r="A2636" s="26">
        <v>411100</v>
      </c>
      <c r="B2636" s="27" t="s">
        <v>86</v>
      </c>
      <c r="C2636" s="28">
        <v>1035800</v>
      </c>
    </row>
    <row r="2637" spans="1:3" ht="18.75" customHeight="1" x14ac:dyDescent="0.2">
      <c r="A2637" s="26">
        <v>411200</v>
      </c>
      <c r="B2637" s="27" t="s">
        <v>364</v>
      </c>
      <c r="C2637" s="28">
        <v>46800</v>
      </c>
    </row>
    <row r="2638" spans="1:3" ht="18.75" customHeight="1" x14ac:dyDescent="0.2">
      <c r="A2638" s="26">
        <v>411300</v>
      </c>
      <c r="B2638" s="27" t="s">
        <v>87</v>
      </c>
      <c r="C2638" s="28">
        <v>3500</v>
      </c>
    </row>
    <row r="2639" spans="1:3" ht="18.75" customHeight="1" x14ac:dyDescent="0.2">
      <c r="A2639" s="26">
        <v>411400</v>
      </c>
      <c r="B2639" s="27" t="s">
        <v>88</v>
      </c>
      <c r="C2639" s="28">
        <v>13000</v>
      </c>
    </row>
    <row r="2640" spans="1:3" ht="18.75" customHeight="1" x14ac:dyDescent="0.2">
      <c r="A2640" s="23">
        <v>412000</v>
      </c>
      <c r="B2640" s="29" t="s">
        <v>365</v>
      </c>
      <c r="C2640" s="25">
        <f>SUM(C2641:C2648)</f>
        <v>230800</v>
      </c>
    </row>
    <row r="2641" spans="1:3" ht="18.75" customHeight="1" x14ac:dyDescent="0.2">
      <c r="A2641" s="26">
        <v>412200</v>
      </c>
      <c r="B2641" s="27" t="s">
        <v>366</v>
      </c>
      <c r="C2641" s="28">
        <v>155000</v>
      </c>
    </row>
    <row r="2642" spans="1:3" ht="18.75" customHeight="1" x14ac:dyDescent="0.2">
      <c r="A2642" s="26">
        <v>412300</v>
      </c>
      <c r="B2642" s="27" t="s">
        <v>90</v>
      </c>
      <c r="C2642" s="28">
        <v>17200</v>
      </c>
    </row>
    <row r="2643" spans="1:3" ht="18.75" customHeight="1" x14ac:dyDescent="0.2">
      <c r="A2643" s="26">
        <v>412500</v>
      </c>
      <c r="B2643" s="27" t="s">
        <v>92</v>
      </c>
      <c r="C2643" s="28">
        <v>1500</v>
      </c>
    </row>
    <row r="2644" spans="1:3" ht="18.75" customHeight="1" x14ac:dyDescent="0.2">
      <c r="A2644" s="26">
        <v>412600</v>
      </c>
      <c r="B2644" s="27" t="s">
        <v>367</v>
      </c>
      <c r="C2644" s="28">
        <v>1400</v>
      </c>
    </row>
    <row r="2645" spans="1:3" ht="18.75" customHeight="1" x14ac:dyDescent="0.2">
      <c r="A2645" s="26">
        <v>412700</v>
      </c>
      <c r="B2645" s="27" t="s">
        <v>323</v>
      </c>
      <c r="C2645" s="28">
        <v>53000</v>
      </c>
    </row>
    <row r="2646" spans="1:3" ht="18.75" customHeight="1" x14ac:dyDescent="0.2">
      <c r="A2646" s="26">
        <v>412900</v>
      </c>
      <c r="B2646" s="27" t="s">
        <v>113</v>
      </c>
      <c r="C2646" s="28">
        <v>200</v>
      </c>
    </row>
    <row r="2647" spans="1:3" ht="18.75" customHeight="1" x14ac:dyDescent="0.2">
      <c r="A2647" s="26">
        <v>412900</v>
      </c>
      <c r="B2647" s="30" t="s">
        <v>114</v>
      </c>
      <c r="C2647" s="28">
        <v>2000</v>
      </c>
    </row>
    <row r="2648" spans="1:3" ht="18.75" customHeight="1" x14ac:dyDescent="0.2">
      <c r="A2648" s="26">
        <v>412900</v>
      </c>
      <c r="B2648" s="30" t="s">
        <v>95</v>
      </c>
      <c r="C2648" s="28">
        <v>500</v>
      </c>
    </row>
    <row r="2649" spans="1:3" s="31" customFormat="1" ht="18.75" customHeight="1" x14ac:dyDescent="0.2">
      <c r="A2649" s="23">
        <v>510000</v>
      </c>
      <c r="B2649" s="29" t="s">
        <v>116</v>
      </c>
      <c r="C2649" s="25">
        <f t="shared" ref="C2649:C2650" si="466">C2650</f>
        <v>5000</v>
      </c>
    </row>
    <row r="2650" spans="1:3" s="31" customFormat="1" ht="18.75" customHeight="1" x14ac:dyDescent="0.2">
      <c r="A2650" s="23">
        <v>511000</v>
      </c>
      <c r="B2650" s="29" t="s">
        <v>117</v>
      </c>
      <c r="C2650" s="25">
        <f t="shared" si="466"/>
        <v>5000</v>
      </c>
    </row>
    <row r="2651" spans="1:3" ht="18.75" customHeight="1" x14ac:dyDescent="0.2">
      <c r="A2651" s="26">
        <v>511300</v>
      </c>
      <c r="B2651" s="27" t="s">
        <v>119</v>
      </c>
      <c r="C2651" s="28">
        <v>5000</v>
      </c>
    </row>
    <row r="2652" spans="1:3" s="31" customFormat="1" ht="18.75" customHeight="1" x14ac:dyDescent="0.2">
      <c r="A2652" s="23">
        <v>630000</v>
      </c>
      <c r="B2652" s="29" t="s">
        <v>121</v>
      </c>
      <c r="C2652" s="25">
        <f t="shared" ref="C2652" si="467">C2653+C2655</f>
        <v>13700</v>
      </c>
    </row>
    <row r="2653" spans="1:3" s="31" customFormat="1" ht="18.75" customHeight="1" x14ac:dyDescent="0.2">
      <c r="A2653" s="23">
        <v>631000</v>
      </c>
      <c r="B2653" s="29" t="s">
        <v>122</v>
      </c>
      <c r="C2653" s="25">
        <f t="shared" ref="C2653" si="468">C2654</f>
        <v>8700</v>
      </c>
    </row>
    <row r="2654" spans="1:3" ht="18.75" customHeight="1" x14ac:dyDescent="0.2">
      <c r="A2654" s="38">
        <v>631900</v>
      </c>
      <c r="B2654" s="27" t="s">
        <v>123</v>
      </c>
      <c r="C2654" s="28">
        <v>8700</v>
      </c>
    </row>
    <row r="2655" spans="1:3" s="31" customFormat="1" ht="18.75" customHeight="1" x14ac:dyDescent="0.2">
      <c r="A2655" s="23">
        <v>638000</v>
      </c>
      <c r="B2655" s="29" t="s">
        <v>124</v>
      </c>
      <c r="C2655" s="25">
        <f t="shared" ref="C2655" si="469">C2656</f>
        <v>5000</v>
      </c>
    </row>
    <row r="2656" spans="1:3" ht="18.75" customHeight="1" x14ac:dyDescent="0.2">
      <c r="A2656" s="26">
        <v>638100</v>
      </c>
      <c r="B2656" s="27" t="s">
        <v>125</v>
      </c>
      <c r="C2656" s="28">
        <v>5000</v>
      </c>
    </row>
    <row r="2657" spans="1:3" s="21" customFormat="1" ht="18.75" customHeight="1" x14ac:dyDescent="0.2">
      <c r="A2657" s="39"/>
      <c r="B2657" s="32" t="s">
        <v>15</v>
      </c>
      <c r="C2657" s="33">
        <f>C2634+C2649+C2652</f>
        <v>1348600</v>
      </c>
    </row>
    <row r="2658" spans="1:3" s="21" customFormat="1" ht="18.75" customHeight="1" x14ac:dyDescent="0.2">
      <c r="A2658" s="40"/>
      <c r="B2658" s="13"/>
      <c r="C2658" s="22"/>
    </row>
    <row r="2659" spans="1:3" s="21" customFormat="1" ht="18.75" customHeight="1" x14ac:dyDescent="0.2">
      <c r="A2659" s="16"/>
      <c r="B2659" s="13"/>
      <c r="C2659" s="36"/>
    </row>
    <row r="2660" spans="1:3" s="21" customFormat="1" ht="18.75" customHeight="1" x14ac:dyDescent="0.2">
      <c r="A2660" s="19" t="s">
        <v>484</v>
      </c>
      <c r="B2660" s="37"/>
      <c r="C2660" s="36"/>
    </row>
    <row r="2661" spans="1:3" s="21" customFormat="1" ht="18.75" customHeight="1" x14ac:dyDescent="0.2">
      <c r="A2661" s="19" t="s">
        <v>32</v>
      </c>
      <c r="B2661" s="37"/>
      <c r="C2661" s="36"/>
    </row>
    <row r="2662" spans="1:3" s="21" customFormat="1" ht="18.75" customHeight="1" x14ac:dyDescent="0.2">
      <c r="A2662" s="19" t="s">
        <v>216</v>
      </c>
      <c r="B2662" s="37"/>
      <c r="C2662" s="36"/>
    </row>
    <row r="2663" spans="1:3" s="21" customFormat="1" ht="18.75" customHeight="1" x14ac:dyDescent="0.2">
      <c r="A2663" s="19" t="s">
        <v>363</v>
      </c>
      <c r="B2663" s="37"/>
      <c r="C2663" s="36"/>
    </row>
    <row r="2664" spans="1:3" s="21" customFormat="1" ht="18.75" customHeight="1" x14ac:dyDescent="0.2">
      <c r="A2664" s="19"/>
      <c r="B2664" s="16"/>
      <c r="C2664" s="22"/>
    </row>
    <row r="2665" spans="1:3" ht="18.75" customHeight="1" x14ac:dyDescent="0.2">
      <c r="A2665" s="23">
        <v>410000</v>
      </c>
      <c r="B2665" s="24" t="s">
        <v>85</v>
      </c>
      <c r="C2665" s="25">
        <f t="shared" ref="C2665" si="470">C2666+C2671</f>
        <v>2231800</v>
      </c>
    </row>
    <row r="2666" spans="1:3" ht="18.75" customHeight="1" x14ac:dyDescent="0.2">
      <c r="A2666" s="23">
        <v>411000</v>
      </c>
      <c r="B2666" s="24" t="s">
        <v>322</v>
      </c>
      <c r="C2666" s="25">
        <f t="shared" ref="C2666" si="471">SUM(C2667:C2670)</f>
        <v>1652400</v>
      </c>
    </row>
    <row r="2667" spans="1:3" ht="18.75" customHeight="1" x14ac:dyDescent="0.2">
      <c r="A2667" s="26">
        <v>411100</v>
      </c>
      <c r="B2667" s="27" t="s">
        <v>86</v>
      </c>
      <c r="C2667" s="28">
        <v>1539300</v>
      </c>
    </row>
    <row r="2668" spans="1:3" ht="18.75" customHeight="1" x14ac:dyDescent="0.2">
      <c r="A2668" s="26">
        <v>411200</v>
      </c>
      <c r="B2668" s="27" t="s">
        <v>364</v>
      </c>
      <c r="C2668" s="28">
        <v>79000</v>
      </c>
    </row>
    <row r="2669" spans="1:3" ht="18.75" customHeight="1" x14ac:dyDescent="0.2">
      <c r="A2669" s="26">
        <v>411300</v>
      </c>
      <c r="B2669" s="27" t="s">
        <v>87</v>
      </c>
      <c r="C2669" s="28">
        <v>19300</v>
      </c>
    </row>
    <row r="2670" spans="1:3" ht="18.75" customHeight="1" x14ac:dyDescent="0.2">
      <c r="A2670" s="26">
        <v>411400</v>
      </c>
      <c r="B2670" s="27" t="s">
        <v>88</v>
      </c>
      <c r="C2670" s="28">
        <v>14800</v>
      </c>
    </row>
    <row r="2671" spans="1:3" ht="18.75" customHeight="1" x14ac:dyDescent="0.2">
      <c r="A2671" s="23">
        <v>412000</v>
      </c>
      <c r="B2671" s="29" t="s">
        <v>365</v>
      </c>
      <c r="C2671" s="25">
        <f>SUM(C2672:C2681)</f>
        <v>579400</v>
      </c>
    </row>
    <row r="2672" spans="1:3" ht="18.75" customHeight="1" x14ac:dyDescent="0.2">
      <c r="A2672" s="26">
        <v>412200</v>
      </c>
      <c r="B2672" s="27" t="s">
        <v>366</v>
      </c>
      <c r="C2672" s="28">
        <v>350000</v>
      </c>
    </row>
    <row r="2673" spans="1:3" ht="18.75" customHeight="1" x14ac:dyDescent="0.2">
      <c r="A2673" s="26">
        <v>412300</v>
      </c>
      <c r="B2673" s="27" t="s">
        <v>90</v>
      </c>
      <c r="C2673" s="28">
        <v>28300</v>
      </c>
    </row>
    <row r="2674" spans="1:3" ht="18.75" customHeight="1" x14ac:dyDescent="0.2">
      <c r="A2674" s="26">
        <v>412500</v>
      </c>
      <c r="B2674" s="27" t="s">
        <v>92</v>
      </c>
      <c r="C2674" s="28">
        <v>13000</v>
      </c>
    </row>
    <row r="2675" spans="1:3" ht="18.75" customHeight="1" x14ac:dyDescent="0.2">
      <c r="A2675" s="26">
        <v>412600</v>
      </c>
      <c r="B2675" s="27" t="s">
        <v>367</v>
      </c>
      <c r="C2675" s="28">
        <v>4200</v>
      </c>
    </row>
    <row r="2676" spans="1:3" ht="18.75" customHeight="1" x14ac:dyDescent="0.2">
      <c r="A2676" s="26">
        <v>412700</v>
      </c>
      <c r="B2676" s="27" t="s">
        <v>323</v>
      </c>
      <c r="C2676" s="28">
        <v>172800</v>
      </c>
    </row>
    <row r="2677" spans="1:3" ht="18.75" customHeight="1" x14ac:dyDescent="0.2">
      <c r="A2677" s="26">
        <v>412900</v>
      </c>
      <c r="B2677" s="27" t="s">
        <v>369</v>
      </c>
      <c r="C2677" s="28">
        <v>499.99999999999989</v>
      </c>
    </row>
    <row r="2678" spans="1:3" ht="18.75" customHeight="1" x14ac:dyDescent="0.2">
      <c r="A2678" s="26">
        <v>412900</v>
      </c>
      <c r="B2678" s="27" t="s">
        <v>93</v>
      </c>
      <c r="C2678" s="28">
        <v>2600</v>
      </c>
    </row>
    <row r="2679" spans="1:3" ht="18.75" customHeight="1" x14ac:dyDescent="0.2">
      <c r="A2679" s="26">
        <v>412900</v>
      </c>
      <c r="B2679" s="30" t="s">
        <v>113</v>
      </c>
      <c r="C2679" s="28">
        <v>600</v>
      </c>
    </row>
    <row r="2680" spans="1:3" ht="18.75" customHeight="1" x14ac:dyDescent="0.2">
      <c r="A2680" s="26">
        <v>412900</v>
      </c>
      <c r="B2680" s="27" t="s">
        <v>114</v>
      </c>
      <c r="C2680" s="28">
        <v>3000</v>
      </c>
    </row>
    <row r="2681" spans="1:3" ht="18.75" customHeight="1" x14ac:dyDescent="0.2">
      <c r="A2681" s="26">
        <v>412900</v>
      </c>
      <c r="B2681" s="27" t="s">
        <v>95</v>
      </c>
      <c r="C2681" s="28">
        <v>4400</v>
      </c>
    </row>
    <row r="2682" spans="1:3" ht="18.75" customHeight="1" x14ac:dyDescent="0.2">
      <c r="A2682" s="23">
        <v>510000</v>
      </c>
      <c r="B2682" s="29" t="s">
        <v>116</v>
      </c>
      <c r="C2682" s="25">
        <f t="shared" ref="C2682" si="472">C2683</f>
        <v>5000</v>
      </c>
    </row>
    <row r="2683" spans="1:3" ht="18.75" customHeight="1" x14ac:dyDescent="0.2">
      <c r="A2683" s="23">
        <v>511000</v>
      </c>
      <c r="B2683" s="29" t="s">
        <v>117</v>
      </c>
      <c r="C2683" s="25">
        <f t="shared" ref="C2683" si="473">SUM(C2684:C2684)</f>
        <v>5000</v>
      </c>
    </row>
    <row r="2684" spans="1:3" ht="18.75" customHeight="1" x14ac:dyDescent="0.2">
      <c r="A2684" s="26">
        <v>511300</v>
      </c>
      <c r="B2684" s="27" t="s">
        <v>119</v>
      </c>
      <c r="C2684" s="28">
        <v>5000</v>
      </c>
    </row>
    <row r="2685" spans="1:3" s="31" customFormat="1" ht="18.75" customHeight="1" x14ac:dyDescent="0.2">
      <c r="A2685" s="23">
        <v>630000</v>
      </c>
      <c r="B2685" s="29" t="s">
        <v>121</v>
      </c>
      <c r="C2685" s="25">
        <f t="shared" ref="C2685" si="474">C2686+C2688</f>
        <v>43600</v>
      </c>
    </row>
    <row r="2686" spans="1:3" s="31" customFormat="1" ht="18.75" customHeight="1" x14ac:dyDescent="0.2">
      <c r="A2686" s="23">
        <v>631000</v>
      </c>
      <c r="B2686" s="29" t="s">
        <v>122</v>
      </c>
      <c r="C2686" s="25">
        <f t="shared" ref="C2686" si="475">C2687</f>
        <v>26800</v>
      </c>
    </row>
    <row r="2687" spans="1:3" ht="18.75" customHeight="1" x14ac:dyDescent="0.2">
      <c r="A2687" s="38">
        <v>631900</v>
      </c>
      <c r="B2687" s="27" t="s">
        <v>123</v>
      </c>
      <c r="C2687" s="28">
        <v>26800</v>
      </c>
    </row>
    <row r="2688" spans="1:3" s="31" customFormat="1" ht="18.75" customHeight="1" x14ac:dyDescent="0.2">
      <c r="A2688" s="23">
        <v>638000</v>
      </c>
      <c r="B2688" s="29" t="s">
        <v>124</v>
      </c>
      <c r="C2688" s="25">
        <f t="shared" ref="C2688" si="476">C2689</f>
        <v>16800</v>
      </c>
    </row>
    <row r="2689" spans="1:3" ht="18.75" customHeight="1" x14ac:dyDescent="0.2">
      <c r="A2689" s="26">
        <v>638100</v>
      </c>
      <c r="B2689" s="27" t="s">
        <v>125</v>
      </c>
      <c r="C2689" s="28">
        <v>16800</v>
      </c>
    </row>
    <row r="2690" spans="1:3" s="21" customFormat="1" ht="18.75" customHeight="1" x14ac:dyDescent="0.2">
      <c r="A2690" s="39"/>
      <c r="B2690" s="32" t="s">
        <v>15</v>
      </c>
      <c r="C2690" s="33">
        <f>C2665+C2682+C2685</f>
        <v>2280400</v>
      </c>
    </row>
    <row r="2691" spans="1:3" s="21" customFormat="1" ht="18.75" customHeight="1" x14ac:dyDescent="0.2">
      <c r="A2691" s="40"/>
      <c r="B2691" s="13"/>
      <c r="C2691" s="22"/>
    </row>
    <row r="2692" spans="1:3" s="21" customFormat="1" ht="18.75" customHeight="1" x14ac:dyDescent="0.2">
      <c r="A2692" s="16"/>
      <c r="B2692" s="13"/>
      <c r="C2692" s="36"/>
    </row>
    <row r="2693" spans="1:3" s="21" customFormat="1" ht="18.75" customHeight="1" x14ac:dyDescent="0.2">
      <c r="A2693" s="19" t="s">
        <v>485</v>
      </c>
      <c r="B2693" s="37"/>
      <c r="C2693" s="36"/>
    </row>
    <row r="2694" spans="1:3" s="21" customFormat="1" ht="18.75" customHeight="1" x14ac:dyDescent="0.2">
      <c r="A2694" s="19" t="s">
        <v>32</v>
      </c>
      <c r="B2694" s="37"/>
      <c r="C2694" s="36"/>
    </row>
    <row r="2695" spans="1:3" s="21" customFormat="1" ht="18.75" customHeight="1" x14ac:dyDescent="0.2">
      <c r="A2695" s="19" t="s">
        <v>217</v>
      </c>
      <c r="B2695" s="37"/>
      <c r="C2695" s="36"/>
    </row>
    <row r="2696" spans="1:3" s="21" customFormat="1" ht="18.75" customHeight="1" x14ac:dyDescent="0.2">
      <c r="A2696" s="19" t="s">
        <v>363</v>
      </c>
      <c r="B2696" s="37"/>
      <c r="C2696" s="36"/>
    </row>
    <row r="2697" spans="1:3" s="21" customFormat="1" ht="18.75" customHeight="1" x14ac:dyDescent="0.2">
      <c r="A2697" s="19"/>
      <c r="B2697" s="16"/>
      <c r="C2697" s="22"/>
    </row>
    <row r="2698" spans="1:3" ht="18.75" customHeight="1" x14ac:dyDescent="0.2">
      <c r="A2698" s="23">
        <v>410000</v>
      </c>
      <c r="B2698" s="24" t="s">
        <v>85</v>
      </c>
      <c r="C2698" s="25">
        <f>C2699+C2704</f>
        <v>931500</v>
      </c>
    </row>
    <row r="2699" spans="1:3" ht="18.75" customHeight="1" x14ac:dyDescent="0.2">
      <c r="A2699" s="23">
        <v>411000</v>
      </c>
      <c r="B2699" s="24" t="s">
        <v>322</v>
      </c>
      <c r="C2699" s="25">
        <f t="shared" ref="C2699" si="477">SUM(C2700:C2703)</f>
        <v>704700</v>
      </c>
    </row>
    <row r="2700" spans="1:3" ht="18.75" customHeight="1" x14ac:dyDescent="0.2">
      <c r="A2700" s="26">
        <v>411100</v>
      </c>
      <c r="B2700" s="27" t="s">
        <v>86</v>
      </c>
      <c r="C2700" s="28">
        <v>649400</v>
      </c>
    </row>
    <row r="2701" spans="1:3" ht="18.75" customHeight="1" x14ac:dyDescent="0.2">
      <c r="A2701" s="26">
        <v>411200</v>
      </c>
      <c r="B2701" s="27" t="s">
        <v>364</v>
      </c>
      <c r="C2701" s="28">
        <v>33300</v>
      </c>
    </row>
    <row r="2702" spans="1:3" ht="18.75" customHeight="1" x14ac:dyDescent="0.2">
      <c r="A2702" s="26">
        <v>411300</v>
      </c>
      <c r="B2702" s="27" t="s">
        <v>87</v>
      </c>
      <c r="C2702" s="28">
        <v>12000</v>
      </c>
    </row>
    <row r="2703" spans="1:3" ht="18.75" customHeight="1" x14ac:dyDescent="0.2">
      <c r="A2703" s="26">
        <v>411400</v>
      </c>
      <c r="B2703" s="27" t="s">
        <v>88</v>
      </c>
      <c r="C2703" s="28">
        <v>10000</v>
      </c>
    </row>
    <row r="2704" spans="1:3" ht="18.75" customHeight="1" x14ac:dyDescent="0.2">
      <c r="A2704" s="23">
        <v>412000</v>
      </c>
      <c r="B2704" s="29" t="s">
        <v>365</v>
      </c>
      <c r="C2704" s="25">
        <f t="shared" ref="C2704" si="478">SUM(C2705:C2714)</f>
        <v>226800</v>
      </c>
    </row>
    <row r="2705" spans="1:3" ht="18.75" customHeight="1" x14ac:dyDescent="0.2">
      <c r="A2705" s="26">
        <v>412200</v>
      </c>
      <c r="B2705" s="27" t="s">
        <v>366</v>
      </c>
      <c r="C2705" s="28">
        <v>127000</v>
      </c>
    </row>
    <row r="2706" spans="1:3" ht="18.75" customHeight="1" x14ac:dyDescent="0.2">
      <c r="A2706" s="26">
        <v>412300</v>
      </c>
      <c r="B2706" s="27" t="s">
        <v>90</v>
      </c>
      <c r="C2706" s="28">
        <v>21700</v>
      </c>
    </row>
    <row r="2707" spans="1:3" ht="18.75" customHeight="1" x14ac:dyDescent="0.2">
      <c r="A2707" s="26">
        <v>412500</v>
      </c>
      <c r="B2707" s="27" t="s">
        <v>92</v>
      </c>
      <c r="C2707" s="28">
        <v>7200</v>
      </c>
    </row>
    <row r="2708" spans="1:3" ht="18.75" customHeight="1" x14ac:dyDescent="0.2">
      <c r="A2708" s="26">
        <v>412600</v>
      </c>
      <c r="B2708" s="27" t="s">
        <v>367</v>
      </c>
      <c r="C2708" s="28">
        <v>6000</v>
      </c>
    </row>
    <row r="2709" spans="1:3" ht="18.75" customHeight="1" x14ac:dyDescent="0.2">
      <c r="A2709" s="26">
        <v>412700</v>
      </c>
      <c r="B2709" s="27" t="s">
        <v>323</v>
      </c>
      <c r="C2709" s="28">
        <v>55000</v>
      </c>
    </row>
    <row r="2710" spans="1:3" ht="18.75" customHeight="1" x14ac:dyDescent="0.2">
      <c r="A2710" s="26">
        <v>412900</v>
      </c>
      <c r="B2710" s="27" t="s">
        <v>369</v>
      </c>
      <c r="C2710" s="28">
        <v>500</v>
      </c>
    </row>
    <row r="2711" spans="1:3" ht="18.75" customHeight="1" x14ac:dyDescent="0.2">
      <c r="A2711" s="26">
        <v>412900</v>
      </c>
      <c r="B2711" s="27" t="s">
        <v>93</v>
      </c>
      <c r="C2711" s="28">
        <v>6700</v>
      </c>
    </row>
    <row r="2712" spans="1:3" ht="18.75" customHeight="1" x14ac:dyDescent="0.2">
      <c r="A2712" s="26">
        <v>412900</v>
      </c>
      <c r="B2712" s="27" t="s">
        <v>112</v>
      </c>
      <c r="C2712" s="28">
        <v>500</v>
      </c>
    </row>
    <row r="2713" spans="1:3" ht="18.75" customHeight="1" x14ac:dyDescent="0.2">
      <c r="A2713" s="26">
        <v>412900</v>
      </c>
      <c r="B2713" s="30" t="s">
        <v>113</v>
      </c>
      <c r="C2713" s="28">
        <v>600</v>
      </c>
    </row>
    <row r="2714" spans="1:3" ht="18.75" customHeight="1" x14ac:dyDescent="0.2">
      <c r="A2714" s="26">
        <v>412900</v>
      </c>
      <c r="B2714" s="27" t="s">
        <v>114</v>
      </c>
      <c r="C2714" s="28">
        <v>1600</v>
      </c>
    </row>
    <row r="2715" spans="1:3" ht="18.75" customHeight="1" x14ac:dyDescent="0.2">
      <c r="A2715" s="23">
        <v>510000</v>
      </c>
      <c r="B2715" s="29" t="s">
        <v>116</v>
      </c>
      <c r="C2715" s="25">
        <f t="shared" ref="C2715" si="479">C2716</f>
        <v>30000</v>
      </c>
    </row>
    <row r="2716" spans="1:3" ht="18.75" customHeight="1" x14ac:dyDescent="0.2">
      <c r="A2716" s="23">
        <v>511000</v>
      </c>
      <c r="B2716" s="29" t="s">
        <v>117</v>
      </c>
      <c r="C2716" s="25">
        <f t="shared" ref="C2716" si="480">SUM(C2717:C2718)</f>
        <v>30000</v>
      </c>
    </row>
    <row r="2717" spans="1:3" ht="18.75" customHeight="1" x14ac:dyDescent="0.2">
      <c r="A2717" s="26">
        <v>511200</v>
      </c>
      <c r="B2717" s="27" t="s">
        <v>118</v>
      </c>
      <c r="C2717" s="28">
        <v>0</v>
      </c>
    </row>
    <row r="2718" spans="1:3" ht="18.75" customHeight="1" x14ac:dyDescent="0.2">
      <c r="A2718" s="26">
        <v>511300</v>
      </c>
      <c r="B2718" s="27" t="s">
        <v>119</v>
      </c>
      <c r="C2718" s="28">
        <v>30000</v>
      </c>
    </row>
    <row r="2719" spans="1:3" s="31" customFormat="1" ht="18.75" customHeight="1" x14ac:dyDescent="0.2">
      <c r="A2719" s="23">
        <v>630000</v>
      </c>
      <c r="B2719" s="29" t="s">
        <v>121</v>
      </c>
      <c r="C2719" s="25">
        <f t="shared" ref="C2719" si="481">C2720+C2722</f>
        <v>17000</v>
      </c>
    </row>
    <row r="2720" spans="1:3" s="31" customFormat="1" ht="18.75" customHeight="1" x14ac:dyDescent="0.2">
      <c r="A2720" s="23">
        <v>631000</v>
      </c>
      <c r="B2720" s="29" t="s">
        <v>122</v>
      </c>
      <c r="C2720" s="25">
        <f t="shared" ref="C2720" si="482">C2721</f>
        <v>4000</v>
      </c>
    </row>
    <row r="2721" spans="1:3" ht="18.75" customHeight="1" x14ac:dyDescent="0.2">
      <c r="A2721" s="38">
        <v>631900</v>
      </c>
      <c r="B2721" s="27" t="s">
        <v>123</v>
      </c>
      <c r="C2721" s="28">
        <v>4000</v>
      </c>
    </row>
    <row r="2722" spans="1:3" s="31" customFormat="1" ht="18.75" customHeight="1" x14ac:dyDescent="0.2">
      <c r="A2722" s="23">
        <v>638000</v>
      </c>
      <c r="B2722" s="29" t="s">
        <v>124</v>
      </c>
      <c r="C2722" s="25">
        <f t="shared" ref="C2722" si="483">C2723</f>
        <v>13000</v>
      </c>
    </row>
    <row r="2723" spans="1:3" ht="18.75" customHeight="1" x14ac:dyDescent="0.2">
      <c r="A2723" s="26">
        <v>638100</v>
      </c>
      <c r="B2723" s="27" t="s">
        <v>125</v>
      </c>
      <c r="C2723" s="28">
        <v>13000</v>
      </c>
    </row>
    <row r="2724" spans="1:3" s="21" customFormat="1" ht="18.75" customHeight="1" x14ac:dyDescent="0.2">
      <c r="A2724" s="39"/>
      <c r="B2724" s="32" t="s">
        <v>15</v>
      </c>
      <c r="C2724" s="33">
        <f>C2698+C2715+C2719</f>
        <v>978500</v>
      </c>
    </row>
    <row r="2725" spans="1:3" s="21" customFormat="1" ht="18.75" customHeight="1" x14ac:dyDescent="0.2">
      <c r="A2725" s="40"/>
      <c r="B2725" s="13"/>
      <c r="C2725" s="22"/>
    </row>
    <row r="2726" spans="1:3" s="21" customFormat="1" ht="18.75" customHeight="1" x14ac:dyDescent="0.2">
      <c r="A2726" s="16"/>
      <c r="B2726" s="13"/>
      <c r="C2726" s="36"/>
    </row>
    <row r="2727" spans="1:3" s="21" customFormat="1" ht="18.75" customHeight="1" x14ac:dyDescent="0.2">
      <c r="A2727" s="19" t="s">
        <v>486</v>
      </c>
      <c r="B2727" s="37"/>
      <c r="C2727" s="36"/>
    </row>
    <row r="2728" spans="1:3" s="21" customFormat="1" ht="18.75" customHeight="1" x14ac:dyDescent="0.2">
      <c r="A2728" s="19" t="s">
        <v>32</v>
      </c>
      <c r="B2728" s="37"/>
      <c r="C2728" s="36"/>
    </row>
    <row r="2729" spans="1:3" s="21" customFormat="1" ht="18.75" customHeight="1" x14ac:dyDescent="0.2">
      <c r="A2729" s="19" t="s">
        <v>218</v>
      </c>
      <c r="B2729" s="37"/>
      <c r="C2729" s="36"/>
    </row>
    <row r="2730" spans="1:3" s="21" customFormat="1" ht="18.75" customHeight="1" x14ac:dyDescent="0.2">
      <c r="A2730" s="19" t="s">
        <v>363</v>
      </c>
      <c r="B2730" s="37"/>
      <c r="C2730" s="36"/>
    </row>
    <row r="2731" spans="1:3" s="21" customFormat="1" ht="18.75" customHeight="1" x14ac:dyDescent="0.2">
      <c r="A2731" s="19"/>
      <c r="B2731" s="16"/>
      <c r="C2731" s="22"/>
    </row>
    <row r="2732" spans="1:3" ht="18.75" customHeight="1" x14ac:dyDescent="0.2">
      <c r="A2732" s="23">
        <v>410000</v>
      </c>
      <c r="B2732" s="24" t="s">
        <v>85</v>
      </c>
      <c r="C2732" s="25">
        <f t="shared" ref="C2732" si="484">C2733+C2738</f>
        <v>903900</v>
      </c>
    </row>
    <row r="2733" spans="1:3" ht="18.75" customHeight="1" x14ac:dyDescent="0.2">
      <c r="A2733" s="23">
        <v>411000</v>
      </c>
      <c r="B2733" s="24" t="s">
        <v>322</v>
      </c>
      <c r="C2733" s="25">
        <f t="shared" ref="C2733" si="485">SUM(C2734:C2737)</f>
        <v>690500</v>
      </c>
    </row>
    <row r="2734" spans="1:3" ht="18.75" customHeight="1" x14ac:dyDescent="0.2">
      <c r="A2734" s="26">
        <v>411100</v>
      </c>
      <c r="B2734" s="27" t="s">
        <v>86</v>
      </c>
      <c r="C2734" s="28">
        <v>656100</v>
      </c>
    </row>
    <row r="2735" spans="1:3" ht="18.75" customHeight="1" x14ac:dyDescent="0.2">
      <c r="A2735" s="26">
        <v>411200</v>
      </c>
      <c r="B2735" s="27" t="s">
        <v>364</v>
      </c>
      <c r="C2735" s="28">
        <v>22900</v>
      </c>
    </row>
    <row r="2736" spans="1:3" ht="18.75" customHeight="1" x14ac:dyDescent="0.2">
      <c r="A2736" s="26">
        <v>411300</v>
      </c>
      <c r="B2736" s="27" t="s">
        <v>87</v>
      </c>
      <c r="C2736" s="28">
        <v>3500</v>
      </c>
    </row>
    <row r="2737" spans="1:3" ht="18.75" customHeight="1" x14ac:dyDescent="0.2">
      <c r="A2737" s="26">
        <v>411400</v>
      </c>
      <c r="B2737" s="27" t="s">
        <v>88</v>
      </c>
      <c r="C2737" s="28">
        <v>8000</v>
      </c>
    </row>
    <row r="2738" spans="1:3" ht="18.75" customHeight="1" x14ac:dyDescent="0.2">
      <c r="A2738" s="23">
        <v>412000</v>
      </c>
      <c r="B2738" s="29" t="s">
        <v>365</v>
      </c>
      <c r="C2738" s="25">
        <f>SUM(C2739:C2746)</f>
        <v>213400</v>
      </c>
    </row>
    <row r="2739" spans="1:3" ht="18.75" customHeight="1" x14ac:dyDescent="0.2">
      <c r="A2739" s="26">
        <v>412200</v>
      </c>
      <c r="B2739" s="27" t="s">
        <v>366</v>
      </c>
      <c r="C2739" s="28">
        <v>148900</v>
      </c>
    </row>
    <row r="2740" spans="1:3" ht="18.75" customHeight="1" x14ac:dyDescent="0.2">
      <c r="A2740" s="26">
        <v>412300</v>
      </c>
      <c r="B2740" s="27" t="s">
        <v>90</v>
      </c>
      <c r="C2740" s="28">
        <v>22300</v>
      </c>
    </row>
    <row r="2741" spans="1:3" ht="18.75" customHeight="1" x14ac:dyDescent="0.2">
      <c r="A2741" s="26">
        <v>412500</v>
      </c>
      <c r="B2741" s="27" t="s">
        <v>92</v>
      </c>
      <c r="C2741" s="28">
        <v>3500</v>
      </c>
    </row>
    <row r="2742" spans="1:3" ht="18.75" customHeight="1" x14ac:dyDescent="0.2">
      <c r="A2742" s="26">
        <v>412600</v>
      </c>
      <c r="B2742" s="27" t="s">
        <v>367</v>
      </c>
      <c r="C2742" s="28">
        <v>2600</v>
      </c>
    </row>
    <row r="2743" spans="1:3" ht="18.75" customHeight="1" x14ac:dyDescent="0.2">
      <c r="A2743" s="26">
        <v>412700</v>
      </c>
      <c r="B2743" s="27" t="s">
        <v>323</v>
      </c>
      <c r="C2743" s="28">
        <v>33200</v>
      </c>
    </row>
    <row r="2744" spans="1:3" ht="18.75" customHeight="1" x14ac:dyDescent="0.2">
      <c r="A2744" s="26">
        <v>412900</v>
      </c>
      <c r="B2744" s="30" t="s">
        <v>369</v>
      </c>
      <c r="C2744" s="28">
        <v>400</v>
      </c>
    </row>
    <row r="2745" spans="1:3" ht="18.75" customHeight="1" x14ac:dyDescent="0.2">
      <c r="A2745" s="26">
        <v>412900</v>
      </c>
      <c r="B2745" s="30" t="s">
        <v>113</v>
      </c>
      <c r="C2745" s="28">
        <v>1200</v>
      </c>
    </row>
    <row r="2746" spans="1:3" ht="18.75" customHeight="1" x14ac:dyDescent="0.2">
      <c r="A2746" s="26">
        <v>412900</v>
      </c>
      <c r="B2746" s="30" t="s">
        <v>114</v>
      </c>
      <c r="C2746" s="28">
        <v>1300</v>
      </c>
    </row>
    <row r="2747" spans="1:3" s="31" customFormat="1" ht="18.75" customHeight="1" x14ac:dyDescent="0.2">
      <c r="A2747" s="23">
        <v>510000</v>
      </c>
      <c r="B2747" s="29" t="s">
        <v>116</v>
      </c>
      <c r="C2747" s="25">
        <f t="shared" ref="C2747" si="486">C2748</f>
        <v>7000</v>
      </c>
    </row>
    <row r="2748" spans="1:3" s="31" customFormat="1" ht="18.75" customHeight="1" x14ac:dyDescent="0.2">
      <c r="A2748" s="23">
        <v>511000</v>
      </c>
      <c r="B2748" s="29" t="s">
        <v>117</v>
      </c>
      <c r="C2748" s="25">
        <f t="shared" ref="C2748" si="487">SUM(C2749:C2750)</f>
        <v>7000</v>
      </c>
    </row>
    <row r="2749" spans="1:3" ht="18.75" customHeight="1" x14ac:dyDescent="0.2">
      <c r="A2749" s="26">
        <v>511200</v>
      </c>
      <c r="B2749" s="27" t="s">
        <v>118</v>
      </c>
      <c r="C2749" s="28">
        <v>3000</v>
      </c>
    </row>
    <row r="2750" spans="1:3" ht="18.75" customHeight="1" x14ac:dyDescent="0.2">
      <c r="A2750" s="26">
        <v>511300</v>
      </c>
      <c r="B2750" s="27" t="s">
        <v>119</v>
      </c>
      <c r="C2750" s="28">
        <v>4000</v>
      </c>
    </row>
    <row r="2751" spans="1:3" s="31" customFormat="1" ht="18.75" customHeight="1" x14ac:dyDescent="0.2">
      <c r="A2751" s="23">
        <v>630000</v>
      </c>
      <c r="B2751" s="29" t="s">
        <v>121</v>
      </c>
      <c r="C2751" s="25">
        <f t="shared" ref="C2751" si="488">C2752+C2754</f>
        <v>8300</v>
      </c>
    </row>
    <row r="2752" spans="1:3" s="31" customFormat="1" ht="18.75" customHeight="1" x14ac:dyDescent="0.2">
      <c r="A2752" s="23">
        <v>631000</v>
      </c>
      <c r="B2752" s="29" t="s">
        <v>122</v>
      </c>
      <c r="C2752" s="25">
        <f t="shared" ref="C2752" si="489">C2753</f>
        <v>5800</v>
      </c>
    </row>
    <row r="2753" spans="1:3" ht="18.75" customHeight="1" x14ac:dyDescent="0.2">
      <c r="A2753" s="38">
        <v>631900</v>
      </c>
      <c r="B2753" s="27" t="s">
        <v>123</v>
      </c>
      <c r="C2753" s="28">
        <v>5800</v>
      </c>
    </row>
    <row r="2754" spans="1:3" s="31" customFormat="1" ht="18.75" customHeight="1" x14ac:dyDescent="0.2">
      <c r="A2754" s="23">
        <v>638000</v>
      </c>
      <c r="B2754" s="29" t="s">
        <v>124</v>
      </c>
      <c r="C2754" s="25">
        <f t="shared" ref="C2754" si="490">C2755</f>
        <v>2500</v>
      </c>
    </row>
    <row r="2755" spans="1:3" ht="18.75" customHeight="1" x14ac:dyDescent="0.2">
      <c r="A2755" s="26">
        <v>638100</v>
      </c>
      <c r="B2755" s="27" t="s">
        <v>125</v>
      </c>
      <c r="C2755" s="28">
        <v>2500</v>
      </c>
    </row>
    <row r="2756" spans="1:3" s="21" customFormat="1" ht="18.75" customHeight="1" x14ac:dyDescent="0.2">
      <c r="A2756" s="39"/>
      <c r="B2756" s="32" t="s">
        <v>15</v>
      </c>
      <c r="C2756" s="33">
        <f>C2732+C2747+C2751</f>
        <v>919200</v>
      </c>
    </row>
    <row r="2757" spans="1:3" s="21" customFormat="1" ht="18.75" customHeight="1" x14ac:dyDescent="0.2">
      <c r="A2757" s="40"/>
      <c r="B2757" s="13"/>
      <c r="C2757" s="22"/>
    </row>
    <row r="2758" spans="1:3" s="21" customFormat="1" ht="18.75" customHeight="1" x14ac:dyDescent="0.2">
      <c r="A2758" s="16"/>
      <c r="B2758" s="13"/>
      <c r="C2758" s="36"/>
    </row>
    <row r="2759" spans="1:3" s="21" customFormat="1" ht="18.75" customHeight="1" x14ac:dyDescent="0.2">
      <c r="A2759" s="19" t="s">
        <v>487</v>
      </c>
      <c r="B2759" s="37"/>
      <c r="C2759" s="36"/>
    </row>
    <row r="2760" spans="1:3" s="21" customFormat="1" ht="18.75" customHeight="1" x14ac:dyDescent="0.2">
      <c r="A2760" s="19" t="s">
        <v>32</v>
      </c>
      <c r="B2760" s="37"/>
      <c r="C2760" s="36"/>
    </row>
    <row r="2761" spans="1:3" s="21" customFormat="1" ht="18.75" customHeight="1" x14ac:dyDescent="0.2">
      <c r="A2761" s="19" t="s">
        <v>219</v>
      </c>
      <c r="B2761" s="37"/>
      <c r="C2761" s="36"/>
    </row>
    <row r="2762" spans="1:3" s="21" customFormat="1" ht="18.75" customHeight="1" x14ac:dyDescent="0.2">
      <c r="A2762" s="19" t="s">
        <v>363</v>
      </c>
      <c r="B2762" s="37"/>
      <c r="C2762" s="36"/>
    </row>
    <row r="2763" spans="1:3" s="21" customFormat="1" ht="18.75" customHeight="1" x14ac:dyDescent="0.2">
      <c r="A2763" s="19"/>
      <c r="B2763" s="16"/>
      <c r="C2763" s="22"/>
    </row>
    <row r="2764" spans="1:3" ht="18.75" customHeight="1" x14ac:dyDescent="0.2">
      <c r="A2764" s="23">
        <v>410000</v>
      </c>
      <c r="B2764" s="24" t="s">
        <v>85</v>
      </c>
      <c r="C2764" s="25">
        <f t="shared" ref="C2764" si="491">C2765+C2770+C2781</f>
        <v>776300</v>
      </c>
    </row>
    <row r="2765" spans="1:3" ht="18.75" customHeight="1" x14ac:dyDescent="0.2">
      <c r="A2765" s="23">
        <v>411000</v>
      </c>
      <c r="B2765" s="24" t="s">
        <v>322</v>
      </c>
      <c r="C2765" s="25">
        <f t="shared" ref="C2765" si="492">SUM(C2766:C2769)</f>
        <v>593200</v>
      </c>
    </row>
    <row r="2766" spans="1:3" ht="18.75" customHeight="1" x14ac:dyDescent="0.2">
      <c r="A2766" s="26">
        <v>411100</v>
      </c>
      <c r="B2766" s="27" t="s">
        <v>86</v>
      </c>
      <c r="C2766" s="28">
        <v>560000</v>
      </c>
    </row>
    <row r="2767" spans="1:3" ht="18.75" customHeight="1" x14ac:dyDescent="0.2">
      <c r="A2767" s="26">
        <v>411200</v>
      </c>
      <c r="B2767" s="27" t="s">
        <v>364</v>
      </c>
      <c r="C2767" s="28">
        <v>22800</v>
      </c>
    </row>
    <row r="2768" spans="1:3" ht="18.75" customHeight="1" x14ac:dyDescent="0.2">
      <c r="A2768" s="26">
        <v>411300</v>
      </c>
      <c r="B2768" s="27" t="s">
        <v>87</v>
      </c>
      <c r="C2768" s="28">
        <v>400</v>
      </c>
    </row>
    <row r="2769" spans="1:3" ht="18.75" customHeight="1" x14ac:dyDescent="0.2">
      <c r="A2769" s="26">
        <v>411400</v>
      </c>
      <c r="B2769" s="27" t="s">
        <v>88</v>
      </c>
      <c r="C2769" s="28">
        <v>10000</v>
      </c>
    </row>
    <row r="2770" spans="1:3" ht="18.75" customHeight="1" x14ac:dyDescent="0.2">
      <c r="A2770" s="23">
        <v>412000</v>
      </c>
      <c r="B2770" s="29" t="s">
        <v>365</v>
      </c>
      <c r="C2770" s="25">
        <f t="shared" ref="C2770" si="493">SUM(C2771:C2780)</f>
        <v>179600</v>
      </c>
    </row>
    <row r="2771" spans="1:3" ht="18.75" customHeight="1" x14ac:dyDescent="0.2">
      <c r="A2771" s="26">
        <v>412200</v>
      </c>
      <c r="B2771" s="27" t="s">
        <v>366</v>
      </c>
      <c r="C2771" s="28">
        <v>105000</v>
      </c>
    </row>
    <row r="2772" spans="1:3" ht="18.75" customHeight="1" x14ac:dyDescent="0.2">
      <c r="A2772" s="26">
        <v>412300</v>
      </c>
      <c r="B2772" s="27" t="s">
        <v>90</v>
      </c>
      <c r="C2772" s="28">
        <v>16200</v>
      </c>
    </row>
    <row r="2773" spans="1:3" ht="18.75" customHeight="1" x14ac:dyDescent="0.2">
      <c r="A2773" s="26">
        <v>412500</v>
      </c>
      <c r="B2773" s="27" t="s">
        <v>92</v>
      </c>
      <c r="C2773" s="28">
        <v>5200</v>
      </c>
    </row>
    <row r="2774" spans="1:3" ht="18.75" customHeight="1" x14ac:dyDescent="0.2">
      <c r="A2774" s="26">
        <v>412600</v>
      </c>
      <c r="B2774" s="27" t="s">
        <v>367</v>
      </c>
      <c r="C2774" s="28">
        <v>4800</v>
      </c>
    </row>
    <row r="2775" spans="1:3" ht="18.75" customHeight="1" x14ac:dyDescent="0.2">
      <c r="A2775" s="26">
        <v>412700</v>
      </c>
      <c r="B2775" s="27" t="s">
        <v>323</v>
      </c>
      <c r="C2775" s="28">
        <v>40000</v>
      </c>
    </row>
    <row r="2776" spans="1:3" ht="18.75" customHeight="1" x14ac:dyDescent="0.2">
      <c r="A2776" s="26">
        <v>412900</v>
      </c>
      <c r="B2776" s="30" t="s">
        <v>369</v>
      </c>
      <c r="C2776" s="28">
        <v>100</v>
      </c>
    </row>
    <row r="2777" spans="1:3" ht="18.75" customHeight="1" x14ac:dyDescent="0.2">
      <c r="A2777" s="26">
        <v>412900</v>
      </c>
      <c r="B2777" s="30" t="s">
        <v>93</v>
      </c>
      <c r="C2777" s="28">
        <v>5900</v>
      </c>
    </row>
    <row r="2778" spans="1:3" ht="18.75" customHeight="1" x14ac:dyDescent="0.2">
      <c r="A2778" s="26">
        <v>412900</v>
      </c>
      <c r="B2778" s="27" t="s">
        <v>112</v>
      </c>
      <c r="C2778" s="28">
        <v>1000</v>
      </c>
    </row>
    <row r="2779" spans="1:3" ht="18.75" customHeight="1" x14ac:dyDescent="0.2">
      <c r="A2779" s="26">
        <v>412900</v>
      </c>
      <c r="B2779" s="30" t="s">
        <v>113</v>
      </c>
      <c r="C2779" s="28">
        <v>200</v>
      </c>
    </row>
    <row r="2780" spans="1:3" ht="18.75" customHeight="1" x14ac:dyDescent="0.2">
      <c r="A2780" s="26">
        <v>412900</v>
      </c>
      <c r="B2780" s="30" t="s">
        <v>114</v>
      </c>
      <c r="C2780" s="28">
        <v>1200</v>
      </c>
    </row>
    <row r="2781" spans="1:3" s="31" customFormat="1" ht="18.75" customHeight="1" x14ac:dyDescent="0.2">
      <c r="A2781" s="23">
        <v>413000</v>
      </c>
      <c r="B2781" s="29" t="s">
        <v>459</v>
      </c>
      <c r="C2781" s="25">
        <f t="shared" ref="C2781" si="494">C2782</f>
        <v>3500</v>
      </c>
    </row>
    <row r="2782" spans="1:3" ht="18.75" customHeight="1" x14ac:dyDescent="0.2">
      <c r="A2782" s="26">
        <v>413900</v>
      </c>
      <c r="B2782" s="27" t="s">
        <v>101</v>
      </c>
      <c r="C2782" s="28">
        <v>3500</v>
      </c>
    </row>
    <row r="2783" spans="1:3" s="31" customFormat="1" ht="18.75" customHeight="1" x14ac:dyDescent="0.2">
      <c r="A2783" s="23">
        <v>510000</v>
      </c>
      <c r="B2783" s="29" t="s">
        <v>116</v>
      </c>
      <c r="C2783" s="25">
        <f t="shared" ref="C2783:C2784" si="495">C2784</f>
        <v>5000</v>
      </c>
    </row>
    <row r="2784" spans="1:3" s="31" customFormat="1" ht="18.75" customHeight="1" x14ac:dyDescent="0.2">
      <c r="A2784" s="23">
        <v>511000</v>
      </c>
      <c r="B2784" s="29" t="s">
        <v>117</v>
      </c>
      <c r="C2784" s="25">
        <f t="shared" si="495"/>
        <v>5000</v>
      </c>
    </row>
    <row r="2785" spans="1:3" ht="18.75" customHeight="1" x14ac:dyDescent="0.2">
      <c r="A2785" s="26">
        <v>511300</v>
      </c>
      <c r="B2785" s="27" t="s">
        <v>119</v>
      </c>
      <c r="C2785" s="28">
        <v>5000</v>
      </c>
    </row>
    <row r="2786" spans="1:3" s="31" customFormat="1" ht="18.75" customHeight="1" x14ac:dyDescent="0.2">
      <c r="A2786" s="23">
        <v>630000</v>
      </c>
      <c r="B2786" s="29" t="s">
        <v>121</v>
      </c>
      <c r="C2786" s="25">
        <f t="shared" ref="C2786" si="496">C2787</f>
        <v>3000</v>
      </c>
    </row>
    <row r="2787" spans="1:3" s="31" customFormat="1" ht="18.75" customHeight="1" x14ac:dyDescent="0.2">
      <c r="A2787" s="23">
        <v>631000</v>
      </c>
      <c r="B2787" s="29" t="s">
        <v>122</v>
      </c>
      <c r="C2787" s="25">
        <f t="shared" ref="C2787" si="497">C2788</f>
        <v>3000</v>
      </c>
    </row>
    <row r="2788" spans="1:3" ht="18.75" customHeight="1" x14ac:dyDescent="0.2">
      <c r="A2788" s="38">
        <v>631900</v>
      </c>
      <c r="B2788" s="27" t="s">
        <v>123</v>
      </c>
      <c r="C2788" s="28">
        <v>3000</v>
      </c>
    </row>
    <row r="2789" spans="1:3" s="21" customFormat="1" ht="18.75" customHeight="1" x14ac:dyDescent="0.2">
      <c r="A2789" s="39"/>
      <c r="B2789" s="32" t="s">
        <v>15</v>
      </c>
      <c r="C2789" s="33">
        <f t="shared" ref="C2789" si="498">C2764+C2783+C2786</f>
        <v>784300</v>
      </c>
    </row>
    <row r="2790" spans="1:3" s="21" customFormat="1" ht="18.75" customHeight="1" x14ac:dyDescent="0.2">
      <c r="A2790" s="40"/>
      <c r="B2790" s="13"/>
      <c r="C2790" s="22"/>
    </row>
    <row r="2791" spans="1:3" s="21" customFormat="1" ht="18.75" customHeight="1" x14ac:dyDescent="0.2">
      <c r="A2791" s="40"/>
      <c r="B2791" s="13"/>
      <c r="C2791" s="22"/>
    </row>
    <row r="2792" spans="1:3" s="21" customFormat="1" ht="18.75" customHeight="1" x14ac:dyDescent="0.2">
      <c r="A2792" s="19" t="s">
        <v>488</v>
      </c>
      <c r="B2792" s="37"/>
      <c r="C2792" s="22"/>
    </row>
    <row r="2793" spans="1:3" s="21" customFormat="1" ht="18.75" customHeight="1" x14ac:dyDescent="0.2">
      <c r="A2793" s="19" t="s">
        <v>32</v>
      </c>
      <c r="B2793" s="37"/>
      <c r="C2793" s="22"/>
    </row>
    <row r="2794" spans="1:3" s="21" customFormat="1" ht="18.75" customHeight="1" x14ac:dyDescent="0.2">
      <c r="A2794" s="19" t="s">
        <v>220</v>
      </c>
      <c r="B2794" s="37"/>
      <c r="C2794" s="22"/>
    </row>
    <row r="2795" spans="1:3" s="21" customFormat="1" ht="18.75" customHeight="1" x14ac:dyDescent="0.2">
      <c r="A2795" s="19" t="s">
        <v>363</v>
      </c>
      <c r="B2795" s="37"/>
      <c r="C2795" s="22"/>
    </row>
    <row r="2796" spans="1:3" s="21" customFormat="1" ht="18.75" customHeight="1" x14ac:dyDescent="0.2">
      <c r="A2796" s="19"/>
      <c r="B2796" s="16"/>
      <c r="C2796" s="22"/>
    </row>
    <row r="2797" spans="1:3" ht="18.75" customHeight="1" x14ac:dyDescent="0.2">
      <c r="A2797" s="23">
        <v>410000</v>
      </c>
      <c r="B2797" s="24" t="s">
        <v>85</v>
      </c>
      <c r="C2797" s="25">
        <f>C2798+C2802</f>
        <v>756200</v>
      </c>
    </row>
    <row r="2798" spans="1:3" ht="18.75" customHeight="1" x14ac:dyDescent="0.2">
      <c r="A2798" s="23">
        <v>411000</v>
      </c>
      <c r="B2798" s="24" t="s">
        <v>322</v>
      </c>
      <c r="C2798" s="25">
        <f>SUM(C2799:C2801)</f>
        <v>588300</v>
      </c>
    </row>
    <row r="2799" spans="1:3" ht="18.75" customHeight="1" x14ac:dyDescent="0.2">
      <c r="A2799" s="26">
        <v>411100</v>
      </c>
      <c r="B2799" s="27" t="s">
        <v>86</v>
      </c>
      <c r="C2799" s="28">
        <v>560000</v>
      </c>
    </row>
    <row r="2800" spans="1:3" ht="18.75" customHeight="1" x14ac:dyDescent="0.2">
      <c r="A2800" s="26">
        <v>411200</v>
      </c>
      <c r="B2800" s="27" t="s">
        <v>364</v>
      </c>
      <c r="C2800" s="28">
        <v>25300</v>
      </c>
    </row>
    <row r="2801" spans="1:3" ht="18.75" customHeight="1" x14ac:dyDescent="0.2">
      <c r="A2801" s="26">
        <v>411300</v>
      </c>
      <c r="B2801" s="27" t="s">
        <v>87</v>
      </c>
      <c r="C2801" s="28">
        <v>3000</v>
      </c>
    </row>
    <row r="2802" spans="1:3" s="31" customFormat="1" ht="18.75" customHeight="1" x14ac:dyDescent="0.2">
      <c r="A2802" s="23">
        <v>412000</v>
      </c>
      <c r="B2802" s="29" t="s">
        <v>365</v>
      </c>
      <c r="C2802" s="25">
        <f>SUM(C2803:C2812)</f>
        <v>167900</v>
      </c>
    </row>
    <row r="2803" spans="1:3" ht="18.75" customHeight="1" x14ac:dyDescent="0.2">
      <c r="A2803" s="26">
        <v>412200</v>
      </c>
      <c r="B2803" s="27" t="s">
        <v>366</v>
      </c>
      <c r="C2803" s="28">
        <v>101700</v>
      </c>
    </row>
    <row r="2804" spans="1:3" ht="18.75" customHeight="1" x14ac:dyDescent="0.2">
      <c r="A2804" s="26">
        <v>412300</v>
      </c>
      <c r="B2804" s="27" t="s">
        <v>90</v>
      </c>
      <c r="C2804" s="28">
        <v>19500</v>
      </c>
    </row>
    <row r="2805" spans="1:3" ht="18.75" customHeight="1" x14ac:dyDescent="0.2">
      <c r="A2805" s="26">
        <v>412500</v>
      </c>
      <c r="B2805" s="27" t="s">
        <v>92</v>
      </c>
      <c r="C2805" s="28">
        <v>6000</v>
      </c>
    </row>
    <row r="2806" spans="1:3" ht="18.75" customHeight="1" x14ac:dyDescent="0.2">
      <c r="A2806" s="26">
        <v>412600</v>
      </c>
      <c r="B2806" s="27" t="s">
        <v>367</v>
      </c>
      <c r="C2806" s="28">
        <v>6000</v>
      </c>
    </row>
    <row r="2807" spans="1:3" ht="18.75" customHeight="1" x14ac:dyDescent="0.2">
      <c r="A2807" s="26">
        <v>412700</v>
      </c>
      <c r="B2807" s="27" t="s">
        <v>323</v>
      </c>
      <c r="C2807" s="28">
        <v>25000</v>
      </c>
    </row>
    <row r="2808" spans="1:3" ht="18.75" customHeight="1" x14ac:dyDescent="0.2">
      <c r="A2808" s="26">
        <v>412900</v>
      </c>
      <c r="B2808" s="30" t="s">
        <v>369</v>
      </c>
      <c r="C2808" s="28">
        <v>1000</v>
      </c>
    </row>
    <row r="2809" spans="1:3" ht="18.75" customHeight="1" x14ac:dyDescent="0.2">
      <c r="A2809" s="26">
        <v>412900</v>
      </c>
      <c r="B2809" s="30" t="s">
        <v>93</v>
      </c>
      <c r="C2809" s="28">
        <v>1000</v>
      </c>
    </row>
    <row r="2810" spans="1:3" ht="18.75" customHeight="1" x14ac:dyDescent="0.2">
      <c r="A2810" s="26">
        <v>412900</v>
      </c>
      <c r="B2810" s="30" t="s">
        <v>113</v>
      </c>
      <c r="C2810" s="28">
        <v>3500</v>
      </c>
    </row>
    <row r="2811" spans="1:3" ht="18.75" customHeight="1" x14ac:dyDescent="0.2">
      <c r="A2811" s="26">
        <v>412900</v>
      </c>
      <c r="B2811" s="30" t="s">
        <v>114</v>
      </c>
      <c r="C2811" s="28">
        <v>1200</v>
      </c>
    </row>
    <row r="2812" spans="1:3" ht="18.75" customHeight="1" x14ac:dyDescent="0.2">
      <c r="A2812" s="26">
        <v>412900</v>
      </c>
      <c r="B2812" s="27" t="s">
        <v>95</v>
      </c>
      <c r="C2812" s="28">
        <v>3000</v>
      </c>
    </row>
    <row r="2813" spans="1:3" s="31" customFormat="1" ht="18.75" customHeight="1" x14ac:dyDescent="0.2">
      <c r="A2813" s="23">
        <v>510000</v>
      </c>
      <c r="B2813" s="29" t="s">
        <v>116</v>
      </c>
      <c r="C2813" s="25">
        <f t="shared" ref="C2813:C2814" si="499">C2814</f>
        <v>10000</v>
      </c>
    </row>
    <row r="2814" spans="1:3" s="31" customFormat="1" ht="18.75" customHeight="1" x14ac:dyDescent="0.2">
      <c r="A2814" s="23">
        <v>511000</v>
      </c>
      <c r="B2814" s="29" t="s">
        <v>117</v>
      </c>
      <c r="C2814" s="25">
        <f t="shared" si="499"/>
        <v>10000</v>
      </c>
    </row>
    <row r="2815" spans="1:3" ht="18.75" customHeight="1" x14ac:dyDescent="0.2">
      <c r="A2815" s="26">
        <v>511300</v>
      </c>
      <c r="B2815" s="27" t="s">
        <v>119</v>
      </c>
      <c r="C2815" s="28">
        <v>10000</v>
      </c>
    </row>
    <row r="2816" spans="1:3" s="31" customFormat="1" ht="18.75" customHeight="1" x14ac:dyDescent="0.2">
      <c r="A2816" s="23">
        <v>630000</v>
      </c>
      <c r="B2816" s="29" t="s">
        <v>121</v>
      </c>
      <c r="C2816" s="25">
        <f t="shared" ref="C2816:C2817" si="500">C2817</f>
        <v>3200</v>
      </c>
    </row>
    <row r="2817" spans="1:3" s="31" customFormat="1" ht="18.75" customHeight="1" x14ac:dyDescent="0.2">
      <c r="A2817" s="23">
        <v>631000</v>
      </c>
      <c r="B2817" s="29" t="s">
        <v>122</v>
      </c>
      <c r="C2817" s="25">
        <f t="shared" si="500"/>
        <v>3200</v>
      </c>
    </row>
    <row r="2818" spans="1:3" ht="18.75" customHeight="1" x14ac:dyDescent="0.2">
      <c r="A2818" s="38">
        <v>631900</v>
      </c>
      <c r="B2818" s="27" t="s">
        <v>123</v>
      </c>
      <c r="C2818" s="28">
        <v>3200</v>
      </c>
    </row>
    <row r="2819" spans="1:3" s="21" customFormat="1" ht="18.75" customHeight="1" x14ac:dyDescent="0.2">
      <c r="A2819" s="39"/>
      <c r="B2819" s="32" t="s">
        <v>15</v>
      </c>
      <c r="C2819" s="33">
        <f>C2797+C2813+C2816</f>
        <v>769400</v>
      </c>
    </row>
    <row r="2820" spans="1:3" s="21" customFormat="1" ht="18.75" customHeight="1" x14ac:dyDescent="0.2">
      <c r="A2820" s="40"/>
      <c r="B2820" s="13"/>
      <c r="C2820" s="22"/>
    </row>
    <row r="2821" spans="1:3" s="21" customFormat="1" ht="18.75" customHeight="1" x14ac:dyDescent="0.2">
      <c r="A2821" s="16"/>
      <c r="B2821" s="13"/>
      <c r="C2821" s="36"/>
    </row>
    <row r="2822" spans="1:3" s="21" customFormat="1" ht="18.75" customHeight="1" x14ac:dyDescent="0.2">
      <c r="A2822" s="19" t="s">
        <v>489</v>
      </c>
      <c r="B2822" s="37"/>
      <c r="C2822" s="36"/>
    </row>
    <row r="2823" spans="1:3" s="21" customFormat="1" ht="18.75" customHeight="1" x14ac:dyDescent="0.2">
      <c r="A2823" s="19" t="s">
        <v>32</v>
      </c>
      <c r="B2823" s="37"/>
      <c r="C2823" s="36"/>
    </row>
    <row r="2824" spans="1:3" s="21" customFormat="1" ht="18.75" customHeight="1" x14ac:dyDescent="0.2">
      <c r="A2824" s="19" t="s">
        <v>221</v>
      </c>
      <c r="B2824" s="37"/>
      <c r="C2824" s="36"/>
    </row>
    <row r="2825" spans="1:3" s="21" customFormat="1" ht="18.75" customHeight="1" x14ac:dyDescent="0.2">
      <c r="A2825" s="19" t="s">
        <v>363</v>
      </c>
      <c r="B2825" s="37"/>
      <c r="C2825" s="36"/>
    </row>
    <row r="2826" spans="1:3" s="21" customFormat="1" ht="18.75" customHeight="1" x14ac:dyDescent="0.2">
      <c r="A2826" s="19"/>
      <c r="B2826" s="16"/>
      <c r="C2826" s="22"/>
    </row>
    <row r="2827" spans="1:3" ht="18.75" customHeight="1" x14ac:dyDescent="0.2">
      <c r="A2827" s="23">
        <v>410000</v>
      </c>
      <c r="B2827" s="24" t="s">
        <v>85</v>
      </c>
      <c r="C2827" s="25">
        <f t="shared" ref="C2827" si="501">C2828+C2833</f>
        <v>1149000</v>
      </c>
    </row>
    <row r="2828" spans="1:3" ht="18.75" customHeight="1" x14ac:dyDescent="0.2">
      <c r="A2828" s="23">
        <v>411000</v>
      </c>
      <c r="B2828" s="24" t="s">
        <v>322</v>
      </c>
      <c r="C2828" s="25">
        <f t="shared" ref="C2828" si="502">SUM(C2829:C2832)</f>
        <v>957500</v>
      </c>
    </row>
    <row r="2829" spans="1:3" ht="18.75" customHeight="1" x14ac:dyDescent="0.2">
      <c r="A2829" s="26">
        <v>411100</v>
      </c>
      <c r="B2829" s="27" t="s">
        <v>86</v>
      </c>
      <c r="C2829" s="28">
        <v>933100</v>
      </c>
    </row>
    <row r="2830" spans="1:3" ht="18.75" customHeight="1" x14ac:dyDescent="0.2">
      <c r="A2830" s="26">
        <v>411200</v>
      </c>
      <c r="B2830" s="27" t="s">
        <v>364</v>
      </c>
      <c r="C2830" s="28">
        <v>16000</v>
      </c>
    </row>
    <row r="2831" spans="1:3" ht="18.75" customHeight="1" x14ac:dyDescent="0.2">
      <c r="A2831" s="26">
        <v>411300</v>
      </c>
      <c r="B2831" s="27" t="s">
        <v>87</v>
      </c>
      <c r="C2831" s="28">
        <v>3400</v>
      </c>
    </row>
    <row r="2832" spans="1:3" ht="18.75" customHeight="1" x14ac:dyDescent="0.2">
      <c r="A2832" s="26">
        <v>411400</v>
      </c>
      <c r="B2832" s="27" t="s">
        <v>88</v>
      </c>
      <c r="C2832" s="28">
        <v>5000</v>
      </c>
    </row>
    <row r="2833" spans="1:3" ht="18.75" customHeight="1" x14ac:dyDescent="0.2">
      <c r="A2833" s="23">
        <v>412000</v>
      </c>
      <c r="B2833" s="29" t="s">
        <v>365</v>
      </c>
      <c r="C2833" s="25">
        <f>SUM(C2834:C2844)</f>
        <v>191500</v>
      </c>
    </row>
    <row r="2834" spans="1:3" ht="18.75" customHeight="1" x14ac:dyDescent="0.2">
      <c r="A2834" s="26">
        <v>412100</v>
      </c>
      <c r="B2834" s="27" t="s">
        <v>89</v>
      </c>
      <c r="C2834" s="28">
        <v>58000</v>
      </c>
    </row>
    <row r="2835" spans="1:3" ht="18.75" customHeight="1" x14ac:dyDescent="0.2">
      <c r="A2835" s="26">
        <v>412200</v>
      </c>
      <c r="B2835" s="27" t="s">
        <v>366</v>
      </c>
      <c r="C2835" s="28">
        <v>44000</v>
      </c>
    </row>
    <row r="2836" spans="1:3" ht="18.75" customHeight="1" x14ac:dyDescent="0.2">
      <c r="A2836" s="26">
        <v>412300</v>
      </c>
      <c r="B2836" s="27" t="s">
        <v>90</v>
      </c>
      <c r="C2836" s="28">
        <v>22000</v>
      </c>
    </row>
    <row r="2837" spans="1:3" ht="18.75" customHeight="1" x14ac:dyDescent="0.2">
      <c r="A2837" s="26">
        <v>412500</v>
      </c>
      <c r="B2837" s="27" t="s">
        <v>92</v>
      </c>
      <c r="C2837" s="28">
        <v>11000</v>
      </c>
    </row>
    <row r="2838" spans="1:3" ht="18.75" customHeight="1" x14ac:dyDescent="0.2">
      <c r="A2838" s="26">
        <v>412600</v>
      </c>
      <c r="B2838" s="27" t="s">
        <v>367</v>
      </c>
      <c r="C2838" s="28">
        <v>22000</v>
      </c>
    </row>
    <row r="2839" spans="1:3" ht="18.75" customHeight="1" x14ac:dyDescent="0.2">
      <c r="A2839" s="26">
        <v>412700</v>
      </c>
      <c r="B2839" s="27" t="s">
        <v>323</v>
      </c>
      <c r="C2839" s="28">
        <v>13000</v>
      </c>
    </row>
    <row r="2840" spans="1:3" ht="18.75" customHeight="1" x14ac:dyDescent="0.2">
      <c r="A2840" s="26">
        <v>412900</v>
      </c>
      <c r="B2840" s="30" t="s">
        <v>369</v>
      </c>
      <c r="C2840" s="28">
        <v>3000</v>
      </c>
    </row>
    <row r="2841" spans="1:3" ht="18.75" customHeight="1" x14ac:dyDescent="0.2">
      <c r="A2841" s="26">
        <v>412900</v>
      </c>
      <c r="B2841" s="30" t="s">
        <v>93</v>
      </c>
      <c r="C2841" s="28">
        <v>12500</v>
      </c>
    </row>
    <row r="2842" spans="1:3" ht="18.75" customHeight="1" x14ac:dyDescent="0.2">
      <c r="A2842" s="26">
        <v>412900</v>
      </c>
      <c r="B2842" s="30" t="s">
        <v>112</v>
      </c>
      <c r="C2842" s="28">
        <v>2000</v>
      </c>
    </row>
    <row r="2843" spans="1:3" ht="18.75" customHeight="1" x14ac:dyDescent="0.2">
      <c r="A2843" s="26">
        <v>412900</v>
      </c>
      <c r="B2843" s="30" t="s">
        <v>113</v>
      </c>
      <c r="C2843" s="28">
        <v>2000</v>
      </c>
    </row>
    <row r="2844" spans="1:3" ht="18.75" customHeight="1" x14ac:dyDescent="0.2">
      <c r="A2844" s="26">
        <v>412900</v>
      </c>
      <c r="B2844" s="30" t="s">
        <v>114</v>
      </c>
      <c r="C2844" s="28">
        <v>2000</v>
      </c>
    </row>
    <row r="2845" spans="1:3" ht="18.75" customHeight="1" x14ac:dyDescent="0.2">
      <c r="A2845" s="23">
        <v>510000</v>
      </c>
      <c r="B2845" s="29" t="s">
        <v>116</v>
      </c>
      <c r="C2845" s="25">
        <f>C2846</f>
        <v>5500</v>
      </c>
    </row>
    <row r="2846" spans="1:3" ht="18.75" customHeight="1" x14ac:dyDescent="0.2">
      <c r="A2846" s="23">
        <v>511000</v>
      </c>
      <c r="B2846" s="29" t="s">
        <v>117</v>
      </c>
      <c r="C2846" s="25">
        <f t="shared" ref="C2846" si="503">SUM(C2847:C2847)</f>
        <v>5500</v>
      </c>
    </row>
    <row r="2847" spans="1:3" ht="18.75" customHeight="1" x14ac:dyDescent="0.2">
      <c r="A2847" s="26">
        <v>511300</v>
      </c>
      <c r="B2847" s="27" t="s">
        <v>119</v>
      </c>
      <c r="C2847" s="28">
        <v>5500</v>
      </c>
    </row>
    <row r="2848" spans="1:3" s="31" customFormat="1" ht="18.75" customHeight="1" x14ac:dyDescent="0.2">
      <c r="A2848" s="23">
        <v>630000</v>
      </c>
      <c r="B2848" s="29" t="s">
        <v>121</v>
      </c>
      <c r="C2848" s="25">
        <f t="shared" ref="C2848" si="504">C2849+C2851</f>
        <v>7000</v>
      </c>
    </row>
    <row r="2849" spans="1:3" s="31" customFormat="1" ht="18.75" customHeight="1" x14ac:dyDescent="0.2">
      <c r="A2849" s="23">
        <v>631000</v>
      </c>
      <c r="B2849" s="29" t="s">
        <v>122</v>
      </c>
      <c r="C2849" s="25">
        <f t="shared" ref="C2849" si="505">C2850</f>
        <v>1000</v>
      </c>
    </row>
    <row r="2850" spans="1:3" ht="18.75" customHeight="1" x14ac:dyDescent="0.2">
      <c r="A2850" s="38">
        <v>631900</v>
      </c>
      <c r="B2850" s="27" t="s">
        <v>123</v>
      </c>
      <c r="C2850" s="28">
        <v>1000</v>
      </c>
    </row>
    <row r="2851" spans="1:3" s="31" customFormat="1" ht="18.75" customHeight="1" x14ac:dyDescent="0.2">
      <c r="A2851" s="23">
        <v>638000</v>
      </c>
      <c r="B2851" s="29" t="s">
        <v>124</v>
      </c>
      <c r="C2851" s="25">
        <f t="shared" ref="C2851" si="506">C2852</f>
        <v>6000</v>
      </c>
    </row>
    <row r="2852" spans="1:3" ht="18.75" customHeight="1" x14ac:dyDescent="0.2">
      <c r="A2852" s="26">
        <v>638100</v>
      </c>
      <c r="B2852" s="27" t="s">
        <v>125</v>
      </c>
      <c r="C2852" s="28">
        <v>6000</v>
      </c>
    </row>
    <row r="2853" spans="1:3" s="21" customFormat="1" ht="18.75" customHeight="1" x14ac:dyDescent="0.2">
      <c r="A2853" s="39"/>
      <c r="B2853" s="32" t="s">
        <v>15</v>
      </c>
      <c r="C2853" s="33">
        <f>C2827+C2845+C2848</f>
        <v>1161500</v>
      </c>
    </row>
    <row r="2854" spans="1:3" s="21" customFormat="1" ht="18.75" customHeight="1" x14ac:dyDescent="0.2">
      <c r="A2854" s="40"/>
      <c r="B2854" s="13"/>
      <c r="C2854" s="22"/>
    </row>
    <row r="2855" spans="1:3" s="21" customFormat="1" ht="18.75" customHeight="1" x14ac:dyDescent="0.2">
      <c r="A2855" s="16"/>
      <c r="B2855" s="13"/>
      <c r="C2855" s="36"/>
    </row>
    <row r="2856" spans="1:3" s="21" customFormat="1" ht="18.75" customHeight="1" x14ac:dyDescent="0.2">
      <c r="A2856" s="19" t="s">
        <v>490</v>
      </c>
      <c r="B2856" s="37"/>
      <c r="C2856" s="36"/>
    </row>
    <row r="2857" spans="1:3" s="21" customFormat="1" ht="18.75" customHeight="1" x14ac:dyDescent="0.2">
      <c r="A2857" s="19" t="s">
        <v>32</v>
      </c>
      <c r="B2857" s="37"/>
      <c r="C2857" s="36"/>
    </row>
    <row r="2858" spans="1:3" s="21" customFormat="1" ht="18.75" customHeight="1" x14ac:dyDescent="0.2">
      <c r="A2858" s="19" t="s">
        <v>222</v>
      </c>
      <c r="B2858" s="37"/>
      <c r="C2858" s="36"/>
    </row>
    <row r="2859" spans="1:3" s="21" customFormat="1" ht="18.75" customHeight="1" x14ac:dyDescent="0.2">
      <c r="A2859" s="19" t="s">
        <v>363</v>
      </c>
      <c r="B2859" s="37"/>
      <c r="C2859" s="36"/>
    </row>
    <row r="2860" spans="1:3" s="21" customFormat="1" ht="18.75" customHeight="1" x14ac:dyDescent="0.2">
      <c r="A2860" s="19"/>
      <c r="B2860" s="16"/>
      <c r="C2860" s="22"/>
    </row>
    <row r="2861" spans="1:3" ht="18.75" customHeight="1" x14ac:dyDescent="0.2">
      <c r="A2861" s="23">
        <v>410000</v>
      </c>
      <c r="B2861" s="24" t="s">
        <v>85</v>
      </c>
      <c r="C2861" s="25">
        <f>C2862+C2866+C2880</f>
        <v>1495200</v>
      </c>
    </row>
    <row r="2862" spans="1:3" ht="18.75" customHeight="1" x14ac:dyDescent="0.2">
      <c r="A2862" s="23">
        <v>411000</v>
      </c>
      <c r="B2862" s="24" t="s">
        <v>322</v>
      </c>
      <c r="C2862" s="25">
        <f>SUM(C2863:C2865)</f>
        <v>971400</v>
      </c>
    </row>
    <row r="2863" spans="1:3" ht="18.75" customHeight="1" x14ac:dyDescent="0.2">
      <c r="A2863" s="26">
        <v>411100</v>
      </c>
      <c r="B2863" s="27" t="s">
        <v>86</v>
      </c>
      <c r="C2863" s="28">
        <v>945300</v>
      </c>
    </row>
    <row r="2864" spans="1:3" ht="18.75" customHeight="1" x14ac:dyDescent="0.2">
      <c r="A2864" s="26">
        <v>411200</v>
      </c>
      <c r="B2864" s="27" t="s">
        <v>364</v>
      </c>
      <c r="C2864" s="28">
        <v>20200</v>
      </c>
    </row>
    <row r="2865" spans="1:3" ht="18.75" customHeight="1" x14ac:dyDescent="0.2">
      <c r="A2865" s="26">
        <v>411300</v>
      </c>
      <c r="B2865" s="27" t="s">
        <v>87</v>
      </c>
      <c r="C2865" s="28">
        <v>5900</v>
      </c>
    </row>
    <row r="2866" spans="1:3" ht="18.75" customHeight="1" x14ac:dyDescent="0.2">
      <c r="A2866" s="23">
        <v>412000</v>
      </c>
      <c r="B2866" s="29" t="s">
        <v>365</v>
      </c>
      <c r="C2866" s="25">
        <f t="shared" ref="C2866" si="507">SUM(C2867:C2879)</f>
        <v>522900</v>
      </c>
    </row>
    <row r="2867" spans="1:3" ht="18.75" customHeight="1" x14ac:dyDescent="0.2">
      <c r="A2867" s="26">
        <v>412100</v>
      </c>
      <c r="B2867" s="27" t="s">
        <v>89</v>
      </c>
      <c r="C2867" s="28">
        <v>3300</v>
      </c>
    </row>
    <row r="2868" spans="1:3" ht="18.75" customHeight="1" x14ac:dyDescent="0.2">
      <c r="A2868" s="26">
        <v>412200</v>
      </c>
      <c r="B2868" s="27" t="s">
        <v>366</v>
      </c>
      <c r="C2868" s="28">
        <v>32000</v>
      </c>
    </row>
    <row r="2869" spans="1:3" ht="18.75" customHeight="1" x14ac:dyDescent="0.2">
      <c r="A2869" s="26">
        <v>412300</v>
      </c>
      <c r="B2869" s="27" t="s">
        <v>90</v>
      </c>
      <c r="C2869" s="28">
        <v>23500</v>
      </c>
    </row>
    <row r="2870" spans="1:3" ht="18.75" customHeight="1" x14ac:dyDescent="0.2">
      <c r="A2870" s="26">
        <v>412500</v>
      </c>
      <c r="B2870" s="27" t="s">
        <v>92</v>
      </c>
      <c r="C2870" s="28">
        <v>20100</v>
      </c>
    </row>
    <row r="2871" spans="1:3" ht="18.75" customHeight="1" x14ac:dyDescent="0.2">
      <c r="A2871" s="26">
        <v>412600</v>
      </c>
      <c r="B2871" s="27" t="s">
        <v>367</v>
      </c>
      <c r="C2871" s="28">
        <v>31900</v>
      </c>
    </row>
    <row r="2872" spans="1:3" ht="18.75" customHeight="1" x14ac:dyDescent="0.2">
      <c r="A2872" s="26">
        <v>412700</v>
      </c>
      <c r="B2872" s="27" t="s">
        <v>323</v>
      </c>
      <c r="C2872" s="28">
        <v>18300</v>
      </c>
    </row>
    <row r="2873" spans="1:3" ht="18.75" customHeight="1" x14ac:dyDescent="0.2">
      <c r="A2873" s="26">
        <v>412900</v>
      </c>
      <c r="B2873" s="27" t="s">
        <v>369</v>
      </c>
      <c r="C2873" s="28">
        <v>2000</v>
      </c>
    </row>
    <row r="2874" spans="1:3" ht="18.75" customHeight="1" x14ac:dyDescent="0.2">
      <c r="A2874" s="26">
        <v>412900</v>
      </c>
      <c r="B2874" s="30" t="s">
        <v>93</v>
      </c>
      <c r="C2874" s="28">
        <v>97100</v>
      </c>
    </row>
    <row r="2875" spans="1:3" ht="18.75" customHeight="1" x14ac:dyDescent="0.2">
      <c r="A2875" s="26">
        <v>412900</v>
      </c>
      <c r="B2875" s="30" t="s">
        <v>112</v>
      </c>
      <c r="C2875" s="28">
        <v>4600</v>
      </c>
    </row>
    <row r="2876" spans="1:3" ht="18.75" customHeight="1" x14ac:dyDescent="0.2">
      <c r="A2876" s="26">
        <v>412900</v>
      </c>
      <c r="B2876" s="30" t="s">
        <v>113</v>
      </c>
      <c r="C2876" s="28">
        <v>3100</v>
      </c>
    </row>
    <row r="2877" spans="1:3" ht="18.75" customHeight="1" x14ac:dyDescent="0.2">
      <c r="A2877" s="26">
        <v>412900</v>
      </c>
      <c r="B2877" s="30" t="s">
        <v>114</v>
      </c>
      <c r="C2877" s="28">
        <v>2000</v>
      </c>
    </row>
    <row r="2878" spans="1:3" ht="18.75" customHeight="1" x14ac:dyDescent="0.2">
      <c r="A2878" s="26">
        <v>412900</v>
      </c>
      <c r="B2878" s="27" t="s">
        <v>95</v>
      </c>
      <c r="C2878" s="28">
        <v>5000</v>
      </c>
    </row>
    <row r="2879" spans="1:3" ht="18.75" customHeight="1" x14ac:dyDescent="0.2">
      <c r="A2879" s="26">
        <v>412900</v>
      </c>
      <c r="B2879" s="30" t="s">
        <v>491</v>
      </c>
      <c r="C2879" s="28">
        <v>280000</v>
      </c>
    </row>
    <row r="2880" spans="1:3" s="31" customFormat="1" ht="31.5" x14ac:dyDescent="0.2">
      <c r="A2880" s="23">
        <v>418000</v>
      </c>
      <c r="B2880" s="29" t="s">
        <v>379</v>
      </c>
      <c r="C2880" s="25">
        <f t="shared" ref="C2880" si="508">C2881</f>
        <v>900</v>
      </c>
    </row>
    <row r="2881" spans="1:3" ht="18.75" customHeight="1" x14ac:dyDescent="0.2">
      <c r="A2881" s="26">
        <v>418400</v>
      </c>
      <c r="B2881" s="27" t="s">
        <v>129</v>
      </c>
      <c r="C2881" s="28">
        <v>900</v>
      </c>
    </row>
    <row r="2882" spans="1:3" s="31" customFormat="1" ht="18.75" customHeight="1" x14ac:dyDescent="0.2">
      <c r="A2882" s="23">
        <v>480000</v>
      </c>
      <c r="B2882" s="29" t="s">
        <v>139</v>
      </c>
      <c r="C2882" s="25">
        <f t="shared" ref="C2882:C2883" si="509">C2883</f>
        <v>80000</v>
      </c>
    </row>
    <row r="2883" spans="1:3" s="31" customFormat="1" ht="18.75" customHeight="1" x14ac:dyDescent="0.2">
      <c r="A2883" s="23">
        <v>488000</v>
      </c>
      <c r="B2883" s="29" t="s">
        <v>140</v>
      </c>
      <c r="C2883" s="25">
        <f t="shared" si="509"/>
        <v>80000</v>
      </c>
    </row>
    <row r="2884" spans="1:3" ht="18.75" customHeight="1" x14ac:dyDescent="0.2">
      <c r="A2884" s="26">
        <v>488100</v>
      </c>
      <c r="B2884" s="27" t="s">
        <v>335</v>
      </c>
      <c r="C2884" s="28">
        <v>80000</v>
      </c>
    </row>
    <row r="2885" spans="1:3" ht="18.75" customHeight="1" x14ac:dyDescent="0.2">
      <c r="A2885" s="23">
        <v>510000</v>
      </c>
      <c r="B2885" s="29" t="s">
        <v>116</v>
      </c>
      <c r="C2885" s="25">
        <f t="shared" ref="C2885" si="510">C2886+C2888</f>
        <v>46000</v>
      </c>
    </row>
    <row r="2886" spans="1:3" ht="18.75" customHeight="1" x14ac:dyDescent="0.2">
      <c r="A2886" s="23">
        <v>511000</v>
      </c>
      <c r="B2886" s="29" t="s">
        <v>117</v>
      </c>
      <c r="C2886" s="25">
        <f t="shared" ref="C2886" si="511">SUM(C2887:C2887)</f>
        <v>43000</v>
      </c>
    </row>
    <row r="2887" spans="1:3" ht="18.75" customHeight="1" x14ac:dyDescent="0.2">
      <c r="A2887" s="26">
        <v>511300</v>
      </c>
      <c r="B2887" s="27" t="s">
        <v>119</v>
      </c>
      <c r="C2887" s="28">
        <v>43000</v>
      </c>
    </row>
    <row r="2888" spans="1:3" s="31" customFormat="1" ht="18.75" customHeight="1" x14ac:dyDescent="0.2">
      <c r="A2888" s="23">
        <v>516000</v>
      </c>
      <c r="B2888" s="29" t="s">
        <v>120</v>
      </c>
      <c r="C2888" s="25">
        <f t="shared" ref="C2888" si="512">C2889</f>
        <v>3000</v>
      </c>
    </row>
    <row r="2889" spans="1:3" ht="18.75" customHeight="1" x14ac:dyDescent="0.2">
      <c r="A2889" s="26">
        <v>516100</v>
      </c>
      <c r="B2889" s="27" t="s">
        <v>120</v>
      </c>
      <c r="C2889" s="28">
        <v>3000</v>
      </c>
    </row>
    <row r="2890" spans="1:3" s="31" customFormat="1" ht="18.75" customHeight="1" x14ac:dyDescent="0.2">
      <c r="A2890" s="23">
        <v>630000</v>
      </c>
      <c r="B2890" s="29" t="s">
        <v>121</v>
      </c>
      <c r="C2890" s="25">
        <f t="shared" ref="C2890:C2891" si="513">C2891</f>
        <v>3500</v>
      </c>
    </row>
    <row r="2891" spans="1:3" s="31" customFormat="1" ht="18.75" customHeight="1" x14ac:dyDescent="0.2">
      <c r="A2891" s="23">
        <v>631000</v>
      </c>
      <c r="B2891" s="29" t="s">
        <v>122</v>
      </c>
      <c r="C2891" s="25">
        <f t="shared" si="513"/>
        <v>3500</v>
      </c>
    </row>
    <row r="2892" spans="1:3" ht="18.75" customHeight="1" x14ac:dyDescent="0.2">
      <c r="A2892" s="38">
        <v>631900</v>
      </c>
      <c r="B2892" s="27" t="s">
        <v>123</v>
      </c>
      <c r="C2892" s="28">
        <v>3500</v>
      </c>
    </row>
    <row r="2893" spans="1:3" s="21" customFormat="1" ht="18.75" customHeight="1" x14ac:dyDescent="0.2">
      <c r="A2893" s="5"/>
      <c r="B2893" s="32" t="s">
        <v>15</v>
      </c>
      <c r="C2893" s="33">
        <f>C2861+C2885+C2882+C2890</f>
        <v>1624700</v>
      </c>
    </row>
    <row r="2894" spans="1:3" s="21" customFormat="1" ht="18.75" customHeight="1" x14ac:dyDescent="0.2">
      <c r="A2894" s="34"/>
      <c r="B2894" s="13"/>
      <c r="C2894" s="22"/>
    </row>
    <row r="2895" spans="1:3" s="21" customFormat="1" ht="18.75" customHeight="1" x14ac:dyDescent="0.2">
      <c r="A2895" s="16"/>
      <c r="B2895" s="13"/>
      <c r="C2895" s="36"/>
    </row>
    <row r="2896" spans="1:3" s="21" customFormat="1" ht="18.75" customHeight="1" x14ac:dyDescent="0.2">
      <c r="A2896" s="19" t="s">
        <v>492</v>
      </c>
      <c r="B2896" s="37"/>
      <c r="C2896" s="36"/>
    </row>
    <row r="2897" spans="1:3" s="21" customFormat="1" ht="18.75" customHeight="1" x14ac:dyDescent="0.2">
      <c r="A2897" s="19" t="s">
        <v>32</v>
      </c>
      <c r="B2897" s="37"/>
      <c r="C2897" s="36"/>
    </row>
    <row r="2898" spans="1:3" s="21" customFormat="1" ht="18.75" customHeight="1" x14ac:dyDescent="0.2">
      <c r="A2898" s="19" t="s">
        <v>223</v>
      </c>
      <c r="B2898" s="37"/>
      <c r="C2898" s="36"/>
    </row>
    <row r="2899" spans="1:3" s="21" customFormat="1" ht="18.75" customHeight="1" x14ac:dyDescent="0.2">
      <c r="A2899" s="19" t="s">
        <v>363</v>
      </c>
      <c r="B2899" s="37"/>
      <c r="C2899" s="36"/>
    </row>
    <row r="2900" spans="1:3" s="21" customFormat="1" ht="18.75" customHeight="1" x14ac:dyDescent="0.2">
      <c r="A2900" s="19"/>
      <c r="B2900" s="16"/>
      <c r="C2900" s="22"/>
    </row>
    <row r="2901" spans="1:3" ht="18.75" customHeight="1" x14ac:dyDescent="0.2">
      <c r="A2901" s="23">
        <v>410000</v>
      </c>
      <c r="B2901" s="24" t="s">
        <v>85</v>
      </c>
      <c r="C2901" s="25">
        <f t="shared" ref="C2901" si="514">C2902+C2907</f>
        <v>455900</v>
      </c>
    </row>
    <row r="2902" spans="1:3" ht="18.75" customHeight="1" x14ac:dyDescent="0.2">
      <c r="A2902" s="23">
        <v>411000</v>
      </c>
      <c r="B2902" s="24" t="s">
        <v>322</v>
      </c>
      <c r="C2902" s="25">
        <f t="shared" ref="C2902" si="515">SUM(C2903:C2906)</f>
        <v>406700</v>
      </c>
    </row>
    <row r="2903" spans="1:3" ht="18.75" customHeight="1" x14ac:dyDescent="0.2">
      <c r="A2903" s="26">
        <v>411100</v>
      </c>
      <c r="B2903" s="27" t="s">
        <v>86</v>
      </c>
      <c r="C2903" s="28">
        <v>384100</v>
      </c>
    </row>
    <row r="2904" spans="1:3" ht="18.75" customHeight="1" x14ac:dyDescent="0.2">
      <c r="A2904" s="26">
        <v>411200</v>
      </c>
      <c r="B2904" s="27" t="s">
        <v>364</v>
      </c>
      <c r="C2904" s="28">
        <v>18300</v>
      </c>
    </row>
    <row r="2905" spans="1:3" ht="18.75" customHeight="1" x14ac:dyDescent="0.2">
      <c r="A2905" s="26">
        <v>411300</v>
      </c>
      <c r="B2905" s="27" t="s">
        <v>87</v>
      </c>
      <c r="C2905" s="28">
        <v>2000</v>
      </c>
    </row>
    <row r="2906" spans="1:3" ht="18.75" customHeight="1" x14ac:dyDescent="0.2">
      <c r="A2906" s="26">
        <v>411400</v>
      </c>
      <c r="B2906" s="27" t="s">
        <v>88</v>
      </c>
      <c r="C2906" s="28">
        <v>2300</v>
      </c>
    </row>
    <row r="2907" spans="1:3" ht="18.75" customHeight="1" x14ac:dyDescent="0.2">
      <c r="A2907" s="23">
        <v>412000</v>
      </c>
      <c r="B2907" s="29" t="s">
        <v>365</v>
      </c>
      <c r="C2907" s="25">
        <f>SUM(C2908:C2918)</f>
        <v>49200</v>
      </c>
    </row>
    <row r="2908" spans="1:3" ht="18.75" customHeight="1" x14ac:dyDescent="0.2">
      <c r="A2908" s="26">
        <v>412200</v>
      </c>
      <c r="B2908" s="27" t="s">
        <v>366</v>
      </c>
      <c r="C2908" s="28">
        <v>23300</v>
      </c>
    </row>
    <row r="2909" spans="1:3" ht="18.75" customHeight="1" x14ac:dyDescent="0.2">
      <c r="A2909" s="26">
        <v>412300</v>
      </c>
      <c r="B2909" s="27" t="s">
        <v>90</v>
      </c>
      <c r="C2909" s="28">
        <v>4200</v>
      </c>
    </row>
    <row r="2910" spans="1:3" ht="18.75" customHeight="1" x14ac:dyDescent="0.2">
      <c r="A2910" s="26">
        <v>412500</v>
      </c>
      <c r="B2910" s="27" t="s">
        <v>92</v>
      </c>
      <c r="C2910" s="28">
        <v>6000</v>
      </c>
    </row>
    <row r="2911" spans="1:3" ht="18.75" customHeight="1" x14ac:dyDescent="0.2">
      <c r="A2911" s="26">
        <v>412600</v>
      </c>
      <c r="B2911" s="27" t="s">
        <v>367</v>
      </c>
      <c r="C2911" s="28">
        <v>6000</v>
      </c>
    </row>
    <row r="2912" spans="1:3" ht="18.75" customHeight="1" x14ac:dyDescent="0.2">
      <c r="A2912" s="26">
        <v>412700</v>
      </c>
      <c r="B2912" s="27" t="s">
        <v>323</v>
      </c>
      <c r="C2912" s="28">
        <v>4700</v>
      </c>
    </row>
    <row r="2913" spans="1:3" ht="18.75" customHeight="1" x14ac:dyDescent="0.2">
      <c r="A2913" s="26">
        <v>412900</v>
      </c>
      <c r="B2913" s="30" t="s">
        <v>369</v>
      </c>
      <c r="C2913" s="28">
        <v>1000</v>
      </c>
    </row>
    <row r="2914" spans="1:3" ht="18.75" customHeight="1" x14ac:dyDescent="0.2">
      <c r="A2914" s="26">
        <v>412900</v>
      </c>
      <c r="B2914" s="30" t="s">
        <v>93</v>
      </c>
      <c r="C2914" s="28">
        <v>600</v>
      </c>
    </row>
    <row r="2915" spans="1:3" ht="18.75" customHeight="1" x14ac:dyDescent="0.2">
      <c r="A2915" s="26">
        <v>412900</v>
      </c>
      <c r="B2915" s="30" t="s">
        <v>112</v>
      </c>
      <c r="C2915" s="28">
        <v>700</v>
      </c>
    </row>
    <row r="2916" spans="1:3" ht="18.75" customHeight="1" x14ac:dyDescent="0.2">
      <c r="A2916" s="26">
        <v>412900</v>
      </c>
      <c r="B2916" s="30" t="s">
        <v>113</v>
      </c>
      <c r="C2916" s="28">
        <v>1100</v>
      </c>
    </row>
    <row r="2917" spans="1:3" ht="18.75" customHeight="1" x14ac:dyDescent="0.2">
      <c r="A2917" s="26">
        <v>412900</v>
      </c>
      <c r="B2917" s="30" t="s">
        <v>114</v>
      </c>
      <c r="C2917" s="28">
        <v>700</v>
      </c>
    </row>
    <row r="2918" spans="1:3" ht="18.75" customHeight="1" x14ac:dyDescent="0.2">
      <c r="A2918" s="26">
        <v>412900</v>
      </c>
      <c r="B2918" s="27" t="s">
        <v>95</v>
      </c>
      <c r="C2918" s="28">
        <v>900</v>
      </c>
    </row>
    <row r="2919" spans="1:3" s="18" customFormat="1" ht="18.75" customHeight="1" x14ac:dyDescent="0.2">
      <c r="A2919" s="23">
        <v>630000</v>
      </c>
      <c r="B2919" s="29" t="s">
        <v>121</v>
      </c>
      <c r="C2919" s="25">
        <f t="shared" ref="C2919:C2920" si="516">C2920</f>
        <v>5000</v>
      </c>
    </row>
    <row r="2920" spans="1:3" s="31" customFormat="1" ht="18.75" customHeight="1" x14ac:dyDescent="0.2">
      <c r="A2920" s="23">
        <v>631000</v>
      </c>
      <c r="B2920" s="29" t="s">
        <v>122</v>
      </c>
      <c r="C2920" s="25">
        <f t="shared" si="516"/>
        <v>5000</v>
      </c>
    </row>
    <row r="2921" spans="1:3" ht="18.75" customHeight="1" x14ac:dyDescent="0.2">
      <c r="A2921" s="38">
        <v>631900</v>
      </c>
      <c r="B2921" s="27" t="s">
        <v>123</v>
      </c>
      <c r="C2921" s="28">
        <v>5000</v>
      </c>
    </row>
    <row r="2922" spans="1:3" s="21" customFormat="1" ht="18.75" customHeight="1" x14ac:dyDescent="0.2">
      <c r="A2922" s="39"/>
      <c r="B2922" s="32" t="s">
        <v>15</v>
      </c>
      <c r="C2922" s="33">
        <f>C2901+C2919</f>
        <v>460900</v>
      </c>
    </row>
    <row r="2923" spans="1:3" s="21" customFormat="1" ht="18.75" customHeight="1" x14ac:dyDescent="0.2">
      <c r="A2923" s="47"/>
      <c r="B2923" s="37"/>
      <c r="C2923" s="36"/>
    </row>
    <row r="2924" spans="1:3" s="21" customFormat="1" ht="18.75" customHeight="1" x14ac:dyDescent="0.2">
      <c r="A2924" s="16"/>
      <c r="B2924" s="13"/>
      <c r="C2924" s="36"/>
    </row>
    <row r="2925" spans="1:3" s="21" customFormat="1" ht="18.75" customHeight="1" x14ac:dyDescent="0.2">
      <c r="A2925" s="19" t="s">
        <v>493</v>
      </c>
      <c r="B2925" s="37"/>
      <c r="C2925" s="36"/>
    </row>
    <row r="2926" spans="1:3" s="21" customFormat="1" ht="18.75" customHeight="1" x14ac:dyDescent="0.2">
      <c r="A2926" s="19" t="s">
        <v>32</v>
      </c>
      <c r="B2926" s="37"/>
      <c r="C2926" s="36"/>
    </row>
    <row r="2927" spans="1:3" s="21" customFormat="1" ht="18.75" customHeight="1" x14ac:dyDescent="0.2">
      <c r="A2927" s="19" t="s">
        <v>224</v>
      </c>
      <c r="B2927" s="37"/>
      <c r="C2927" s="36"/>
    </row>
    <row r="2928" spans="1:3" s="21" customFormat="1" ht="18.75" customHeight="1" x14ac:dyDescent="0.2">
      <c r="A2928" s="19" t="s">
        <v>363</v>
      </c>
      <c r="B2928" s="37"/>
      <c r="C2928" s="36"/>
    </row>
    <row r="2929" spans="1:3" s="21" customFormat="1" ht="18.75" customHeight="1" x14ac:dyDescent="0.2">
      <c r="A2929" s="19"/>
      <c r="B2929" s="16"/>
      <c r="C2929" s="22"/>
    </row>
    <row r="2930" spans="1:3" ht="18.75" customHeight="1" x14ac:dyDescent="0.2">
      <c r="A2930" s="23">
        <v>410000</v>
      </c>
      <c r="B2930" s="24" t="s">
        <v>85</v>
      </c>
      <c r="C2930" s="25">
        <f t="shared" ref="C2930" si="517">C2931+C2936</f>
        <v>869000</v>
      </c>
    </row>
    <row r="2931" spans="1:3" ht="18.75" customHeight="1" x14ac:dyDescent="0.2">
      <c r="A2931" s="23">
        <v>411000</v>
      </c>
      <c r="B2931" s="24" t="s">
        <v>322</v>
      </c>
      <c r="C2931" s="25">
        <f t="shared" ref="C2931" si="518">SUM(C2932:C2935)</f>
        <v>778200</v>
      </c>
    </row>
    <row r="2932" spans="1:3" ht="18.75" customHeight="1" x14ac:dyDescent="0.2">
      <c r="A2932" s="26">
        <v>411100</v>
      </c>
      <c r="B2932" s="27" t="s">
        <v>86</v>
      </c>
      <c r="C2932" s="28">
        <v>744400</v>
      </c>
    </row>
    <row r="2933" spans="1:3" ht="18.75" customHeight="1" x14ac:dyDescent="0.2">
      <c r="A2933" s="26">
        <v>411200</v>
      </c>
      <c r="B2933" s="27" t="s">
        <v>364</v>
      </c>
      <c r="C2933" s="28">
        <v>22800</v>
      </c>
    </row>
    <row r="2934" spans="1:3" ht="18.75" customHeight="1" x14ac:dyDescent="0.2">
      <c r="A2934" s="26">
        <v>411300</v>
      </c>
      <c r="B2934" s="27" t="s">
        <v>87</v>
      </c>
      <c r="C2934" s="28">
        <v>7000</v>
      </c>
    </row>
    <row r="2935" spans="1:3" ht="18.75" customHeight="1" x14ac:dyDescent="0.2">
      <c r="A2935" s="26">
        <v>411400</v>
      </c>
      <c r="B2935" s="27" t="s">
        <v>88</v>
      </c>
      <c r="C2935" s="28">
        <v>4000</v>
      </c>
    </row>
    <row r="2936" spans="1:3" ht="18.75" customHeight="1" x14ac:dyDescent="0.2">
      <c r="A2936" s="23">
        <v>412000</v>
      </c>
      <c r="B2936" s="29" t="s">
        <v>365</v>
      </c>
      <c r="C2936" s="25">
        <f t="shared" ref="C2936" si="519">SUM(C2937:C2947)</f>
        <v>90800</v>
      </c>
    </row>
    <row r="2937" spans="1:3" ht="18.75" customHeight="1" x14ac:dyDescent="0.2">
      <c r="A2937" s="26">
        <v>412200</v>
      </c>
      <c r="B2937" s="27" t="s">
        <v>366</v>
      </c>
      <c r="C2937" s="28">
        <v>42500</v>
      </c>
    </row>
    <row r="2938" spans="1:3" ht="18.75" customHeight="1" x14ac:dyDescent="0.2">
      <c r="A2938" s="26">
        <v>412300</v>
      </c>
      <c r="B2938" s="27" t="s">
        <v>90</v>
      </c>
      <c r="C2938" s="28">
        <v>14500</v>
      </c>
    </row>
    <row r="2939" spans="1:3" ht="18.75" customHeight="1" x14ac:dyDescent="0.2">
      <c r="A2939" s="26">
        <v>412500</v>
      </c>
      <c r="B2939" s="27" t="s">
        <v>92</v>
      </c>
      <c r="C2939" s="28">
        <v>15200</v>
      </c>
    </row>
    <row r="2940" spans="1:3" ht="18.75" customHeight="1" x14ac:dyDescent="0.2">
      <c r="A2940" s="26">
        <v>412600</v>
      </c>
      <c r="B2940" s="27" t="s">
        <v>367</v>
      </c>
      <c r="C2940" s="28">
        <v>4400</v>
      </c>
    </row>
    <row r="2941" spans="1:3" ht="18.75" customHeight="1" x14ac:dyDescent="0.2">
      <c r="A2941" s="26">
        <v>412700</v>
      </c>
      <c r="B2941" s="27" t="s">
        <v>323</v>
      </c>
      <c r="C2941" s="28">
        <v>2300</v>
      </c>
    </row>
    <row r="2942" spans="1:3" ht="18.75" customHeight="1" x14ac:dyDescent="0.2">
      <c r="A2942" s="26">
        <v>412900</v>
      </c>
      <c r="B2942" s="30" t="s">
        <v>369</v>
      </c>
      <c r="C2942" s="28">
        <v>1500</v>
      </c>
    </row>
    <row r="2943" spans="1:3" ht="18.75" customHeight="1" x14ac:dyDescent="0.2">
      <c r="A2943" s="26">
        <v>412900</v>
      </c>
      <c r="B2943" s="30" t="s">
        <v>93</v>
      </c>
      <c r="C2943" s="28">
        <v>2800</v>
      </c>
    </row>
    <row r="2944" spans="1:3" ht="18.75" customHeight="1" x14ac:dyDescent="0.2">
      <c r="A2944" s="26">
        <v>412900</v>
      </c>
      <c r="B2944" s="30" t="s">
        <v>112</v>
      </c>
      <c r="C2944" s="28">
        <v>1800</v>
      </c>
    </row>
    <row r="2945" spans="1:3" ht="18.75" customHeight="1" x14ac:dyDescent="0.2">
      <c r="A2945" s="26">
        <v>412900</v>
      </c>
      <c r="B2945" s="30" t="s">
        <v>113</v>
      </c>
      <c r="C2945" s="28">
        <v>400</v>
      </c>
    </row>
    <row r="2946" spans="1:3" ht="18.75" customHeight="1" x14ac:dyDescent="0.2">
      <c r="A2946" s="26">
        <v>412900</v>
      </c>
      <c r="B2946" s="30" t="s">
        <v>114</v>
      </c>
      <c r="C2946" s="28">
        <v>1500</v>
      </c>
    </row>
    <row r="2947" spans="1:3" ht="18.75" customHeight="1" x14ac:dyDescent="0.2">
      <c r="A2947" s="26">
        <v>412900</v>
      </c>
      <c r="B2947" s="27" t="s">
        <v>95</v>
      </c>
      <c r="C2947" s="28">
        <v>3900</v>
      </c>
    </row>
    <row r="2948" spans="1:3" s="31" customFormat="1" ht="18.75" customHeight="1" x14ac:dyDescent="0.2">
      <c r="A2948" s="23">
        <v>630000</v>
      </c>
      <c r="B2948" s="29" t="s">
        <v>121</v>
      </c>
      <c r="C2948" s="25">
        <f t="shared" ref="C2948" si="520">C2949+C2951</f>
        <v>2700</v>
      </c>
    </row>
    <row r="2949" spans="1:3" s="31" customFormat="1" ht="18.75" customHeight="1" x14ac:dyDescent="0.2">
      <c r="A2949" s="23">
        <v>631000</v>
      </c>
      <c r="B2949" s="29" t="s">
        <v>122</v>
      </c>
      <c r="C2949" s="25">
        <f t="shared" ref="C2949" si="521">C2950</f>
        <v>1700</v>
      </c>
    </row>
    <row r="2950" spans="1:3" ht="18.75" customHeight="1" x14ac:dyDescent="0.2">
      <c r="A2950" s="38">
        <v>631900</v>
      </c>
      <c r="B2950" s="27" t="s">
        <v>123</v>
      </c>
      <c r="C2950" s="28">
        <v>1700</v>
      </c>
    </row>
    <row r="2951" spans="1:3" s="31" customFormat="1" ht="18.75" customHeight="1" x14ac:dyDescent="0.2">
      <c r="A2951" s="23">
        <v>638000</v>
      </c>
      <c r="B2951" s="29" t="s">
        <v>124</v>
      </c>
      <c r="C2951" s="25">
        <f t="shared" ref="C2951" si="522">C2952</f>
        <v>1000</v>
      </c>
    </row>
    <row r="2952" spans="1:3" ht="18.75" customHeight="1" x14ac:dyDescent="0.2">
      <c r="A2952" s="26">
        <v>638100</v>
      </c>
      <c r="B2952" s="27" t="s">
        <v>125</v>
      </c>
      <c r="C2952" s="28">
        <v>1000</v>
      </c>
    </row>
    <row r="2953" spans="1:3" s="21" customFormat="1" ht="18.75" customHeight="1" x14ac:dyDescent="0.2">
      <c r="A2953" s="39"/>
      <c r="B2953" s="32" t="s">
        <v>15</v>
      </c>
      <c r="C2953" s="33">
        <f>C2930+C2948</f>
        <v>871700</v>
      </c>
    </row>
    <row r="2954" spans="1:3" s="21" customFormat="1" ht="18.75" customHeight="1" x14ac:dyDescent="0.2">
      <c r="A2954" s="40"/>
      <c r="B2954" s="13"/>
      <c r="C2954" s="22"/>
    </row>
    <row r="2955" spans="1:3" s="21" customFormat="1" ht="18.75" customHeight="1" x14ac:dyDescent="0.2">
      <c r="A2955" s="16"/>
      <c r="B2955" s="13"/>
      <c r="C2955" s="22"/>
    </row>
    <row r="2956" spans="1:3" s="21" customFormat="1" ht="18.75" customHeight="1" x14ac:dyDescent="0.2">
      <c r="A2956" s="19" t="s">
        <v>494</v>
      </c>
      <c r="B2956" s="37"/>
      <c r="C2956" s="36"/>
    </row>
    <row r="2957" spans="1:3" s="21" customFormat="1" ht="18.75" customHeight="1" x14ac:dyDescent="0.2">
      <c r="A2957" s="19" t="s">
        <v>32</v>
      </c>
      <c r="B2957" s="37"/>
      <c r="C2957" s="36"/>
    </row>
    <row r="2958" spans="1:3" s="21" customFormat="1" ht="18.75" customHeight="1" x14ac:dyDescent="0.2">
      <c r="A2958" s="19" t="s">
        <v>225</v>
      </c>
      <c r="B2958" s="37"/>
      <c r="C2958" s="36"/>
    </row>
    <row r="2959" spans="1:3" s="21" customFormat="1" ht="18.75" customHeight="1" x14ac:dyDescent="0.2">
      <c r="A2959" s="19" t="s">
        <v>363</v>
      </c>
      <c r="B2959" s="37"/>
      <c r="C2959" s="36"/>
    </row>
    <row r="2960" spans="1:3" s="21" customFormat="1" ht="18.75" customHeight="1" x14ac:dyDescent="0.2">
      <c r="A2960" s="19"/>
      <c r="B2960" s="16"/>
      <c r="C2960" s="22"/>
    </row>
    <row r="2961" spans="1:3" ht="18.75" customHeight="1" x14ac:dyDescent="0.2">
      <c r="A2961" s="23">
        <v>410000</v>
      </c>
      <c r="B2961" s="24" t="s">
        <v>85</v>
      </c>
      <c r="C2961" s="25">
        <f t="shared" ref="C2961" si="523">C2962+C2967</f>
        <v>2208700</v>
      </c>
    </row>
    <row r="2962" spans="1:3" ht="18.75" customHeight="1" x14ac:dyDescent="0.2">
      <c r="A2962" s="23">
        <v>411000</v>
      </c>
      <c r="B2962" s="24" t="s">
        <v>322</v>
      </c>
      <c r="C2962" s="25">
        <f>SUM(C2963:C2966)</f>
        <v>1910900</v>
      </c>
    </row>
    <row r="2963" spans="1:3" ht="18.75" customHeight="1" x14ac:dyDescent="0.2">
      <c r="A2963" s="26">
        <v>411100</v>
      </c>
      <c r="B2963" s="27" t="s">
        <v>86</v>
      </c>
      <c r="C2963" s="28">
        <v>1792100</v>
      </c>
    </row>
    <row r="2964" spans="1:3" ht="18.75" customHeight="1" x14ac:dyDescent="0.2">
      <c r="A2964" s="26">
        <v>411200</v>
      </c>
      <c r="B2964" s="27" t="s">
        <v>364</v>
      </c>
      <c r="C2964" s="28">
        <v>74300</v>
      </c>
    </row>
    <row r="2965" spans="1:3" ht="18.75" customHeight="1" x14ac:dyDescent="0.2">
      <c r="A2965" s="26">
        <v>411300</v>
      </c>
      <c r="B2965" s="27" t="s">
        <v>87</v>
      </c>
      <c r="C2965" s="28">
        <v>30000</v>
      </c>
    </row>
    <row r="2966" spans="1:3" ht="18.75" customHeight="1" x14ac:dyDescent="0.2">
      <c r="A2966" s="26">
        <v>411400</v>
      </c>
      <c r="B2966" s="27" t="s">
        <v>88</v>
      </c>
      <c r="C2966" s="28">
        <v>14500</v>
      </c>
    </row>
    <row r="2967" spans="1:3" ht="18.75" customHeight="1" x14ac:dyDescent="0.2">
      <c r="A2967" s="23">
        <v>412000</v>
      </c>
      <c r="B2967" s="29" t="s">
        <v>365</v>
      </c>
      <c r="C2967" s="25">
        <f>SUM(C2968:C2976)</f>
        <v>297800</v>
      </c>
    </row>
    <row r="2968" spans="1:3" ht="18.75" customHeight="1" x14ac:dyDescent="0.2">
      <c r="A2968" s="26">
        <v>412200</v>
      </c>
      <c r="B2968" s="27" t="s">
        <v>366</v>
      </c>
      <c r="C2968" s="28">
        <v>218600</v>
      </c>
    </row>
    <row r="2969" spans="1:3" ht="18.75" customHeight="1" x14ac:dyDescent="0.2">
      <c r="A2969" s="26">
        <v>412300</v>
      </c>
      <c r="B2969" s="27" t="s">
        <v>90</v>
      </c>
      <c r="C2969" s="28">
        <v>39700</v>
      </c>
    </row>
    <row r="2970" spans="1:3" ht="18.75" customHeight="1" x14ac:dyDescent="0.2">
      <c r="A2970" s="26">
        <v>412500</v>
      </c>
      <c r="B2970" s="27" t="s">
        <v>92</v>
      </c>
      <c r="C2970" s="28">
        <v>5500</v>
      </c>
    </row>
    <row r="2971" spans="1:3" ht="18.75" customHeight="1" x14ac:dyDescent="0.2">
      <c r="A2971" s="26">
        <v>412600</v>
      </c>
      <c r="B2971" s="27" t="s">
        <v>367</v>
      </c>
      <c r="C2971" s="28">
        <v>3500</v>
      </c>
    </row>
    <row r="2972" spans="1:3" ht="18.75" customHeight="1" x14ac:dyDescent="0.2">
      <c r="A2972" s="26">
        <v>412700</v>
      </c>
      <c r="B2972" s="27" t="s">
        <v>323</v>
      </c>
      <c r="C2972" s="28">
        <v>3500</v>
      </c>
    </row>
    <row r="2973" spans="1:3" ht="18.75" customHeight="1" x14ac:dyDescent="0.2">
      <c r="A2973" s="26">
        <v>412900</v>
      </c>
      <c r="B2973" s="30" t="s">
        <v>369</v>
      </c>
      <c r="C2973" s="28">
        <v>1500</v>
      </c>
    </row>
    <row r="2974" spans="1:3" ht="18.75" customHeight="1" x14ac:dyDescent="0.2">
      <c r="A2974" s="26">
        <v>412900</v>
      </c>
      <c r="B2974" s="30" t="s">
        <v>93</v>
      </c>
      <c r="C2974" s="28">
        <v>21500</v>
      </c>
    </row>
    <row r="2975" spans="1:3" ht="18.75" customHeight="1" x14ac:dyDescent="0.2">
      <c r="A2975" s="26">
        <v>412900</v>
      </c>
      <c r="B2975" s="30" t="s">
        <v>114</v>
      </c>
      <c r="C2975" s="28">
        <v>3000</v>
      </c>
    </row>
    <row r="2976" spans="1:3" ht="18.75" customHeight="1" x14ac:dyDescent="0.2">
      <c r="A2976" s="26">
        <v>412900</v>
      </c>
      <c r="B2976" s="27" t="s">
        <v>95</v>
      </c>
      <c r="C2976" s="28">
        <v>1000</v>
      </c>
    </row>
    <row r="2977" spans="1:3" ht="18.75" customHeight="1" x14ac:dyDescent="0.2">
      <c r="A2977" s="23">
        <v>510000</v>
      </c>
      <c r="B2977" s="29" t="s">
        <v>116</v>
      </c>
      <c r="C2977" s="25">
        <f t="shared" ref="C2977" si="524">C2978</f>
        <v>10000</v>
      </c>
    </row>
    <row r="2978" spans="1:3" ht="18.75" customHeight="1" x14ac:dyDescent="0.2">
      <c r="A2978" s="23">
        <v>511000</v>
      </c>
      <c r="B2978" s="29" t="s">
        <v>117</v>
      </c>
      <c r="C2978" s="25">
        <f t="shared" ref="C2978" si="525">SUM(C2979:C2979)</f>
        <v>10000</v>
      </c>
    </row>
    <row r="2979" spans="1:3" ht="18.75" customHeight="1" x14ac:dyDescent="0.2">
      <c r="A2979" s="26">
        <v>511300</v>
      </c>
      <c r="B2979" s="27" t="s">
        <v>119</v>
      </c>
      <c r="C2979" s="28">
        <v>10000</v>
      </c>
    </row>
    <row r="2980" spans="1:3" s="31" customFormat="1" ht="18.75" customHeight="1" x14ac:dyDescent="0.2">
      <c r="A2980" s="23">
        <v>630000</v>
      </c>
      <c r="B2980" s="29" t="s">
        <v>121</v>
      </c>
      <c r="C2980" s="25">
        <f t="shared" ref="C2980" si="526">C2981+C2983</f>
        <v>28100</v>
      </c>
    </row>
    <row r="2981" spans="1:3" s="31" customFormat="1" ht="18.75" customHeight="1" x14ac:dyDescent="0.2">
      <c r="A2981" s="23">
        <v>631000</v>
      </c>
      <c r="B2981" s="29" t="s">
        <v>122</v>
      </c>
      <c r="C2981" s="25">
        <f t="shared" ref="C2981" si="527">C2982</f>
        <v>8100</v>
      </c>
    </row>
    <row r="2982" spans="1:3" ht="18.75" customHeight="1" x14ac:dyDescent="0.2">
      <c r="A2982" s="38">
        <v>631900</v>
      </c>
      <c r="B2982" s="27" t="s">
        <v>123</v>
      </c>
      <c r="C2982" s="28">
        <v>8100</v>
      </c>
    </row>
    <row r="2983" spans="1:3" s="31" customFormat="1" ht="18.75" customHeight="1" x14ac:dyDescent="0.2">
      <c r="A2983" s="23">
        <v>638000</v>
      </c>
      <c r="B2983" s="29" t="s">
        <v>124</v>
      </c>
      <c r="C2983" s="25">
        <f t="shared" ref="C2983" si="528">C2984</f>
        <v>20000</v>
      </c>
    </row>
    <row r="2984" spans="1:3" ht="18.75" customHeight="1" x14ac:dyDescent="0.2">
      <c r="A2984" s="26">
        <v>638100</v>
      </c>
      <c r="B2984" s="27" t="s">
        <v>125</v>
      </c>
      <c r="C2984" s="28">
        <v>20000</v>
      </c>
    </row>
    <row r="2985" spans="1:3" s="21" customFormat="1" ht="18.75" customHeight="1" x14ac:dyDescent="0.2">
      <c r="A2985" s="39"/>
      <c r="B2985" s="32" t="s">
        <v>15</v>
      </c>
      <c r="C2985" s="33">
        <f>C2961+C2977+C2980</f>
        <v>2246800</v>
      </c>
    </row>
    <row r="2986" spans="1:3" s="21" customFormat="1" ht="18.75" customHeight="1" x14ac:dyDescent="0.2">
      <c r="A2986" s="16"/>
      <c r="B2986" s="20"/>
      <c r="C2986" s="36"/>
    </row>
    <row r="2987" spans="1:3" s="21" customFormat="1" ht="18.75" customHeight="1" x14ac:dyDescent="0.2">
      <c r="A2987" s="16"/>
      <c r="B2987" s="13"/>
      <c r="C2987" s="22"/>
    </row>
    <row r="2988" spans="1:3" s="21" customFormat="1" ht="18.75" customHeight="1" x14ac:dyDescent="0.2">
      <c r="A2988" s="19" t="s">
        <v>495</v>
      </c>
      <c r="B2988" s="37"/>
      <c r="C2988" s="36"/>
    </row>
    <row r="2989" spans="1:3" s="21" customFormat="1" ht="18.75" customHeight="1" x14ac:dyDescent="0.2">
      <c r="A2989" s="19" t="s">
        <v>32</v>
      </c>
      <c r="B2989" s="37"/>
      <c r="C2989" s="36"/>
    </row>
    <row r="2990" spans="1:3" s="21" customFormat="1" ht="18.75" customHeight="1" x14ac:dyDescent="0.2">
      <c r="A2990" s="19" t="s">
        <v>226</v>
      </c>
      <c r="B2990" s="37"/>
      <c r="C2990" s="36"/>
    </row>
    <row r="2991" spans="1:3" s="21" customFormat="1" ht="18.75" customHeight="1" x14ac:dyDescent="0.2">
      <c r="A2991" s="19" t="s">
        <v>363</v>
      </c>
      <c r="B2991" s="37"/>
      <c r="C2991" s="36"/>
    </row>
    <row r="2992" spans="1:3" s="21" customFormat="1" ht="18.75" customHeight="1" x14ac:dyDescent="0.2">
      <c r="A2992" s="19"/>
      <c r="B2992" s="16"/>
      <c r="C2992" s="22"/>
    </row>
    <row r="2993" spans="1:3" ht="18.75" customHeight="1" x14ac:dyDescent="0.2">
      <c r="A2993" s="23">
        <v>410000</v>
      </c>
      <c r="B2993" s="24" t="s">
        <v>85</v>
      </c>
      <c r="C2993" s="25">
        <f>C2994+C2999</f>
        <v>806300</v>
      </c>
    </row>
    <row r="2994" spans="1:3" ht="18.75" customHeight="1" x14ac:dyDescent="0.2">
      <c r="A2994" s="23">
        <v>411000</v>
      </c>
      <c r="B2994" s="24" t="s">
        <v>322</v>
      </c>
      <c r="C2994" s="25">
        <f t="shared" ref="C2994" si="529">SUM(C2995:C2998)</f>
        <v>567900</v>
      </c>
    </row>
    <row r="2995" spans="1:3" ht="18.75" customHeight="1" x14ac:dyDescent="0.2">
      <c r="A2995" s="26">
        <v>411100</v>
      </c>
      <c r="B2995" s="27" t="s">
        <v>86</v>
      </c>
      <c r="C2995" s="28">
        <v>544000</v>
      </c>
    </row>
    <row r="2996" spans="1:3" ht="18.75" customHeight="1" x14ac:dyDescent="0.2">
      <c r="A2996" s="26">
        <v>411200</v>
      </c>
      <c r="B2996" s="27" t="s">
        <v>364</v>
      </c>
      <c r="C2996" s="28">
        <v>13900</v>
      </c>
    </row>
    <row r="2997" spans="1:3" ht="18.75" customHeight="1" x14ac:dyDescent="0.2">
      <c r="A2997" s="26">
        <v>411300</v>
      </c>
      <c r="B2997" s="27" t="s">
        <v>87</v>
      </c>
      <c r="C2997" s="28">
        <v>6000</v>
      </c>
    </row>
    <row r="2998" spans="1:3" ht="18.75" customHeight="1" x14ac:dyDescent="0.2">
      <c r="A2998" s="26">
        <v>411400</v>
      </c>
      <c r="B2998" s="27" t="s">
        <v>88</v>
      </c>
      <c r="C2998" s="28">
        <v>4000</v>
      </c>
    </row>
    <row r="2999" spans="1:3" ht="18.75" customHeight="1" x14ac:dyDescent="0.2">
      <c r="A2999" s="23">
        <v>412000</v>
      </c>
      <c r="B2999" s="29" t="s">
        <v>365</v>
      </c>
      <c r="C2999" s="25">
        <f>SUM(C3000:C3009)</f>
        <v>238400</v>
      </c>
    </row>
    <row r="3000" spans="1:3" ht="18.75" customHeight="1" x14ac:dyDescent="0.2">
      <c r="A3000" s="26">
        <v>412100</v>
      </c>
      <c r="B3000" s="27" t="s">
        <v>89</v>
      </c>
      <c r="C3000" s="28">
        <v>110600</v>
      </c>
    </row>
    <row r="3001" spans="1:3" ht="18.75" customHeight="1" x14ac:dyDescent="0.2">
      <c r="A3001" s="26">
        <v>412200</v>
      </c>
      <c r="B3001" s="27" t="s">
        <v>366</v>
      </c>
      <c r="C3001" s="28">
        <v>107000</v>
      </c>
    </row>
    <row r="3002" spans="1:3" ht="18.75" customHeight="1" x14ac:dyDescent="0.2">
      <c r="A3002" s="26">
        <v>412300</v>
      </c>
      <c r="B3002" s="27" t="s">
        <v>90</v>
      </c>
      <c r="C3002" s="28">
        <v>7600</v>
      </c>
    </row>
    <row r="3003" spans="1:3" ht="18.75" customHeight="1" x14ac:dyDescent="0.2">
      <c r="A3003" s="26">
        <v>412500</v>
      </c>
      <c r="B3003" s="27" t="s">
        <v>92</v>
      </c>
      <c r="C3003" s="28">
        <v>6000.0000000000045</v>
      </c>
    </row>
    <row r="3004" spans="1:3" ht="18.75" customHeight="1" x14ac:dyDescent="0.2">
      <c r="A3004" s="26">
        <v>412600</v>
      </c>
      <c r="B3004" s="27" t="s">
        <v>367</v>
      </c>
      <c r="C3004" s="28">
        <v>3200</v>
      </c>
    </row>
    <row r="3005" spans="1:3" ht="18.75" customHeight="1" x14ac:dyDescent="0.2">
      <c r="A3005" s="26">
        <v>412700</v>
      </c>
      <c r="B3005" s="27" t="s">
        <v>323</v>
      </c>
      <c r="C3005" s="28">
        <v>1999.9999999999995</v>
      </c>
    </row>
    <row r="3006" spans="1:3" ht="18.75" customHeight="1" x14ac:dyDescent="0.2">
      <c r="A3006" s="26">
        <v>412900</v>
      </c>
      <c r="B3006" s="30" t="s">
        <v>369</v>
      </c>
      <c r="C3006" s="28">
        <v>400</v>
      </c>
    </row>
    <row r="3007" spans="1:3" ht="18.75" customHeight="1" x14ac:dyDescent="0.2">
      <c r="A3007" s="26">
        <v>412900</v>
      </c>
      <c r="B3007" s="30" t="s">
        <v>113</v>
      </c>
      <c r="C3007" s="28">
        <v>500</v>
      </c>
    </row>
    <row r="3008" spans="1:3" ht="18.75" customHeight="1" x14ac:dyDescent="0.2">
      <c r="A3008" s="26">
        <v>412900</v>
      </c>
      <c r="B3008" s="30" t="s">
        <v>114</v>
      </c>
      <c r="C3008" s="28">
        <v>1000</v>
      </c>
    </row>
    <row r="3009" spans="1:3" ht="18.75" customHeight="1" x14ac:dyDescent="0.2">
      <c r="A3009" s="26">
        <v>412900</v>
      </c>
      <c r="B3009" s="27" t="s">
        <v>95</v>
      </c>
      <c r="C3009" s="28">
        <v>100</v>
      </c>
    </row>
    <row r="3010" spans="1:3" ht="18.75" customHeight="1" x14ac:dyDescent="0.2">
      <c r="A3010" s="23">
        <v>510000</v>
      </c>
      <c r="B3010" s="29" t="s">
        <v>116</v>
      </c>
      <c r="C3010" s="25">
        <f t="shared" ref="C3010" si="530">C3011+C3013</f>
        <v>10000</v>
      </c>
    </row>
    <row r="3011" spans="1:3" ht="18.75" customHeight="1" x14ac:dyDescent="0.2">
      <c r="A3011" s="23">
        <v>511000</v>
      </c>
      <c r="B3011" s="29" t="s">
        <v>117</v>
      </c>
      <c r="C3011" s="25">
        <f t="shared" ref="C3011" si="531">SUM(C3012:C3012)</f>
        <v>9400</v>
      </c>
    </row>
    <row r="3012" spans="1:3" ht="18.75" customHeight="1" x14ac:dyDescent="0.2">
      <c r="A3012" s="26">
        <v>511300</v>
      </c>
      <c r="B3012" s="27" t="s">
        <v>119</v>
      </c>
      <c r="C3012" s="28">
        <v>9400</v>
      </c>
    </row>
    <row r="3013" spans="1:3" s="31" customFormat="1" ht="18.75" customHeight="1" x14ac:dyDescent="0.2">
      <c r="A3013" s="23">
        <v>516000</v>
      </c>
      <c r="B3013" s="29" t="s">
        <v>120</v>
      </c>
      <c r="C3013" s="25">
        <f t="shared" ref="C3013" si="532">C3014</f>
        <v>600</v>
      </c>
    </row>
    <row r="3014" spans="1:3" ht="18.75" customHeight="1" x14ac:dyDescent="0.2">
      <c r="A3014" s="26">
        <v>516100</v>
      </c>
      <c r="B3014" s="27" t="s">
        <v>120</v>
      </c>
      <c r="C3014" s="28">
        <v>600</v>
      </c>
    </row>
    <row r="3015" spans="1:3" s="31" customFormat="1" ht="18.75" customHeight="1" x14ac:dyDescent="0.2">
      <c r="A3015" s="23">
        <v>630000</v>
      </c>
      <c r="B3015" s="29" t="s">
        <v>121</v>
      </c>
      <c r="C3015" s="25">
        <f t="shared" ref="C3015" si="533">C3016+C3018</f>
        <v>9400</v>
      </c>
    </row>
    <row r="3016" spans="1:3" s="31" customFormat="1" ht="18.75" customHeight="1" x14ac:dyDescent="0.2">
      <c r="A3016" s="23">
        <v>631000</v>
      </c>
      <c r="B3016" s="29" t="s">
        <v>122</v>
      </c>
      <c r="C3016" s="25">
        <f t="shared" ref="C3016" si="534">C3017</f>
        <v>900</v>
      </c>
    </row>
    <row r="3017" spans="1:3" ht="18.75" customHeight="1" x14ac:dyDescent="0.2">
      <c r="A3017" s="38">
        <v>631900</v>
      </c>
      <c r="B3017" s="27" t="s">
        <v>123</v>
      </c>
      <c r="C3017" s="28">
        <v>900</v>
      </c>
    </row>
    <row r="3018" spans="1:3" s="31" customFormat="1" ht="18.75" customHeight="1" x14ac:dyDescent="0.2">
      <c r="A3018" s="23">
        <v>638000</v>
      </c>
      <c r="B3018" s="29" t="s">
        <v>124</v>
      </c>
      <c r="C3018" s="25">
        <f t="shared" ref="C3018" si="535">C3019</f>
        <v>8500</v>
      </c>
    </row>
    <row r="3019" spans="1:3" ht="18.75" customHeight="1" x14ac:dyDescent="0.2">
      <c r="A3019" s="26">
        <v>638100</v>
      </c>
      <c r="B3019" s="27" t="s">
        <v>125</v>
      </c>
      <c r="C3019" s="28">
        <v>8500</v>
      </c>
    </row>
    <row r="3020" spans="1:3" s="21" customFormat="1" ht="18.75" customHeight="1" x14ac:dyDescent="0.2">
      <c r="A3020" s="39"/>
      <c r="B3020" s="32" t="s">
        <v>15</v>
      </c>
      <c r="C3020" s="33">
        <f>C2993+C3010+C3015</f>
        <v>825700</v>
      </c>
    </row>
    <row r="3021" spans="1:3" s="21" customFormat="1" ht="18.75" customHeight="1" x14ac:dyDescent="0.2">
      <c r="A3021" s="16"/>
      <c r="B3021" s="20"/>
      <c r="C3021" s="36"/>
    </row>
    <row r="3022" spans="1:3" s="21" customFormat="1" ht="18.75" customHeight="1" x14ac:dyDescent="0.2">
      <c r="A3022" s="16"/>
      <c r="B3022" s="13"/>
      <c r="C3022" s="22"/>
    </row>
    <row r="3023" spans="1:3" s="21" customFormat="1" ht="18.75" customHeight="1" x14ac:dyDescent="0.2">
      <c r="A3023" s="19" t="s">
        <v>496</v>
      </c>
      <c r="B3023" s="37"/>
      <c r="C3023" s="36"/>
    </row>
    <row r="3024" spans="1:3" s="21" customFormat="1" ht="18.75" customHeight="1" x14ac:dyDescent="0.2">
      <c r="A3024" s="19" t="s">
        <v>32</v>
      </c>
      <c r="B3024" s="37"/>
      <c r="C3024" s="36"/>
    </row>
    <row r="3025" spans="1:3" s="21" customFormat="1" ht="18.75" customHeight="1" x14ac:dyDescent="0.2">
      <c r="A3025" s="19" t="s">
        <v>227</v>
      </c>
      <c r="B3025" s="37"/>
      <c r="C3025" s="36"/>
    </row>
    <row r="3026" spans="1:3" s="21" customFormat="1" ht="18.75" customHeight="1" x14ac:dyDescent="0.2">
      <c r="A3026" s="19" t="s">
        <v>363</v>
      </c>
      <c r="B3026" s="37"/>
      <c r="C3026" s="36"/>
    </row>
    <row r="3027" spans="1:3" s="21" customFormat="1" ht="18.75" customHeight="1" x14ac:dyDescent="0.2">
      <c r="A3027" s="19"/>
      <c r="B3027" s="16"/>
      <c r="C3027" s="22"/>
    </row>
    <row r="3028" spans="1:3" ht="18.75" customHeight="1" x14ac:dyDescent="0.2">
      <c r="A3028" s="23">
        <v>410000</v>
      </c>
      <c r="B3028" s="24" t="s">
        <v>85</v>
      </c>
      <c r="C3028" s="25">
        <f t="shared" ref="C3028" si="536">C3029+C3034</f>
        <v>707800</v>
      </c>
    </row>
    <row r="3029" spans="1:3" ht="18.75" customHeight="1" x14ac:dyDescent="0.2">
      <c r="A3029" s="23">
        <v>411000</v>
      </c>
      <c r="B3029" s="24" t="s">
        <v>322</v>
      </c>
      <c r="C3029" s="25">
        <f t="shared" ref="C3029" si="537">SUM(C3030:C3033)</f>
        <v>578700</v>
      </c>
    </row>
    <row r="3030" spans="1:3" ht="18.75" customHeight="1" x14ac:dyDescent="0.2">
      <c r="A3030" s="26">
        <v>411100</v>
      </c>
      <c r="B3030" s="27" t="s">
        <v>86</v>
      </c>
      <c r="C3030" s="28">
        <v>543800</v>
      </c>
    </row>
    <row r="3031" spans="1:3" ht="18.75" customHeight="1" x14ac:dyDescent="0.2">
      <c r="A3031" s="26">
        <v>411200</v>
      </c>
      <c r="B3031" s="27" t="s">
        <v>364</v>
      </c>
      <c r="C3031" s="28">
        <v>22400</v>
      </c>
    </row>
    <row r="3032" spans="1:3" ht="18.75" customHeight="1" x14ac:dyDescent="0.2">
      <c r="A3032" s="26">
        <v>411300</v>
      </c>
      <c r="B3032" s="27" t="s">
        <v>87</v>
      </c>
      <c r="C3032" s="28">
        <v>2500</v>
      </c>
    </row>
    <row r="3033" spans="1:3" ht="18.75" customHeight="1" x14ac:dyDescent="0.2">
      <c r="A3033" s="26">
        <v>411400</v>
      </c>
      <c r="B3033" s="27" t="s">
        <v>88</v>
      </c>
      <c r="C3033" s="28">
        <v>10000</v>
      </c>
    </row>
    <row r="3034" spans="1:3" ht="18.75" customHeight="1" x14ac:dyDescent="0.2">
      <c r="A3034" s="23">
        <v>412000</v>
      </c>
      <c r="B3034" s="29" t="s">
        <v>365</v>
      </c>
      <c r="C3034" s="25">
        <f>SUM(C3035:C3042)</f>
        <v>129100</v>
      </c>
    </row>
    <row r="3035" spans="1:3" ht="18.75" customHeight="1" x14ac:dyDescent="0.2">
      <c r="A3035" s="26">
        <v>412200</v>
      </c>
      <c r="B3035" s="27" t="s">
        <v>366</v>
      </c>
      <c r="C3035" s="28">
        <v>90800</v>
      </c>
    </row>
    <row r="3036" spans="1:3" ht="18.75" customHeight="1" x14ac:dyDescent="0.2">
      <c r="A3036" s="26">
        <v>412300</v>
      </c>
      <c r="B3036" s="27" t="s">
        <v>90</v>
      </c>
      <c r="C3036" s="28">
        <v>23000</v>
      </c>
    </row>
    <row r="3037" spans="1:3" ht="18.75" customHeight="1" x14ac:dyDescent="0.2">
      <c r="A3037" s="26">
        <v>412500</v>
      </c>
      <c r="B3037" s="27" t="s">
        <v>92</v>
      </c>
      <c r="C3037" s="28">
        <v>3200</v>
      </c>
    </row>
    <row r="3038" spans="1:3" ht="18.75" customHeight="1" x14ac:dyDescent="0.2">
      <c r="A3038" s="26">
        <v>412600</v>
      </c>
      <c r="B3038" s="27" t="s">
        <v>367</v>
      </c>
      <c r="C3038" s="28">
        <v>4600</v>
      </c>
    </row>
    <row r="3039" spans="1:3" ht="18.75" customHeight="1" x14ac:dyDescent="0.2">
      <c r="A3039" s="26">
        <v>412700</v>
      </c>
      <c r="B3039" s="27" t="s">
        <v>323</v>
      </c>
      <c r="C3039" s="28">
        <v>5000</v>
      </c>
    </row>
    <row r="3040" spans="1:3" ht="18.75" customHeight="1" x14ac:dyDescent="0.2">
      <c r="A3040" s="26">
        <v>412900</v>
      </c>
      <c r="B3040" s="27" t="s">
        <v>369</v>
      </c>
      <c r="C3040" s="28">
        <v>999.99999999999977</v>
      </c>
    </row>
    <row r="3041" spans="1:3" ht="18.75" customHeight="1" x14ac:dyDescent="0.2">
      <c r="A3041" s="26">
        <v>412900</v>
      </c>
      <c r="B3041" s="30" t="s">
        <v>113</v>
      </c>
      <c r="C3041" s="28">
        <v>300</v>
      </c>
    </row>
    <row r="3042" spans="1:3" ht="18.75" customHeight="1" x14ac:dyDescent="0.2">
      <c r="A3042" s="26">
        <v>412900</v>
      </c>
      <c r="B3042" s="30" t="s">
        <v>114</v>
      </c>
      <c r="C3042" s="28">
        <v>1200</v>
      </c>
    </row>
    <row r="3043" spans="1:3" ht="18.75" customHeight="1" x14ac:dyDescent="0.2">
      <c r="A3043" s="23">
        <v>510000</v>
      </c>
      <c r="B3043" s="29" t="s">
        <v>116</v>
      </c>
      <c r="C3043" s="25">
        <f>C3044</f>
        <v>10000</v>
      </c>
    </row>
    <row r="3044" spans="1:3" ht="18.75" customHeight="1" x14ac:dyDescent="0.2">
      <c r="A3044" s="23">
        <v>511000</v>
      </c>
      <c r="B3044" s="29" t="s">
        <v>117</v>
      </c>
      <c r="C3044" s="25">
        <f t="shared" ref="C3044" si="538">SUM(C3045:C3045)</f>
        <v>10000</v>
      </c>
    </row>
    <row r="3045" spans="1:3" ht="18.75" customHeight="1" x14ac:dyDescent="0.2">
      <c r="A3045" s="26">
        <v>511300</v>
      </c>
      <c r="B3045" s="27" t="s">
        <v>119</v>
      </c>
      <c r="C3045" s="28">
        <v>10000</v>
      </c>
    </row>
    <row r="3046" spans="1:3" s="31" customFormat="1" ht="18.75" customHeight="1" x14ac:dyDescent="0.2">
      <c r="A3046" s="23">
        <v>630000</v>
      </c>
      <c r="B3046" s="29" t="s">
        <v>121</v>
      </c>
      <c r="C3046" s="25">
        <f t="shared" ref="C3046" si="539">C3047+C3049</f>
        <v>6300</v>
      </c>
    </row>
    <row r="3047" spans="1:3" s="31" customFormat="1" ht="18.75" customHeight="1" x14ac:dyDescent="0.2">
      <c r="A3047" s="23">
        <v>631000</v>
      </c>
      <c r="B3047" s="29" t="s">
        <v>122</v>
      </c>
      <c r="C3047" s="25">
        <f t="shared" ref="C3047" si="540">C3048</f>
        <v>2800</v>
      </c>
    </row>
    <row r="3048" spans="1:3" ht="18.75" customHeight="1" x14ac:dyDescent="0.2">
      <c r="A3048" s="38">
        <v>631900</v>
      </c>
      <c r="B3048" s="27" t="s">
        <v>123</v>
      </c>
      <c r="C3048" s="28">
        <v>2800</v>
      </c>
    </row>
    <row r="3049" spans="1:3" s="31" customFormat="1" ht="18.75" customHeight="1" x14ac:dyDescent="0.2">
      <c r="A3049" s="23">
        <v>638000</v>
      </c>
      <c r="B3049" s="29" t="s">
        <v>124</v>
      </c>
      <c r="C3049" s="25">
        <f t="shared" ref="C3049" si="541">C3050</f>
        <v>3500</v>
      </c>
    </row>
    <row r="3050" spans="1:3" ht="18.75" customHeight="1" x14ac:dyDescent="0.2">
      <c r="A3050" s="26">
        <v>638100</v>
      </c>
      <c r="B3050" s="27" t="s">
        <v>125</v>
      </c>
      <c r="C3050" s="28">
        <v>3500</v>
      </c>
    </row>
    <row r="3051" spans="1:3" s="21" customFormat="1" ht="18.75" customHeight="1" x14ac:dyDescent="0.2">
      <c r="A3051" s="39"/>
      <c r="B3051" s="32" t="s">
        <v>15</v>
      </c>
      <c r="C3051" s="33">
        <f>C3028+C3043+C3046</f>
        <v>724100</v>
      </c>
    </row>
    <row r="3052" spans="1:3" s="21" customFormat="1" ht="18.75" customHeight="1" x14ac:dyDescent="0.2">
      <c r="A3052" s="16"/>
      <c r="B3052" s="20"/>
      <c r="C3052" s="36"/>
    </row>
    <row r="3053" spans="1:3" s="21" customFormat="1" ht="18.75" customHeight="1" x14ac:dyDescent="0.2">
      <c r="A3053" s="16"/>
      <c r="B3053" s="13"/>
      <c r="C3053" s="22"/>
    </row>
    <row r="3054" spans="1:3" s="21" customFormat="1" ht="18.75" customHeight="1" x14ac:dyDescent="0.2">
      <c r="A3054" s="19" t="s">
        <v>497</v>
      </c>
      <c r="B3054" s="37"/>
      <c r="C3054" s="36"/>
    </row>
    <row r="3055" spans="1:3" s="21" customFormat="1" ht="18.75" customHeight="1" x14ac:dyDescent="0.2">
      <c r="A3055" s="19" t="s">
        <v>32</v>
      </c>
      <c r="B3055" s="37"/>
      <c r="C3055" s="36"/>
    </row>
    <row r="3056" spans="1:3" s="21" customFormat="1" ht="18.75" customHeight="1" x14ac:dyDescent="0.2">
      <c r="A3056" s="19" t="s">
        <v>228</v>
      </c>
      <c r="B3056" s="37"/>
      <c r="C3056" s="36"/>
    </row>
    <row r="3057" spans="1:3" s="21" customFormat="1" ht="18.75" customHeight="1" x14ac:dyDescent="0.2">
      <c r="A3057" s="19" t="s">
        <v>363</v>
      </c>
      <c r="B3057" s="37"/>
      <c r="C3057" s="36"/>
    </row>
    <row r="3058" spans="1:3" s="21" customFormat="1" ht="18.75" customHeight="1" x14ac:dyDescent="0.2">
      <c r="A3058" s="19"/>
      <c r="B3058" s="16"/>
      <c r="C3058" s="22"/>
    </row>
    <row r="3059" spans="1:3" ht="18.75" customHeight="1" x14ac:dyDescent="0.2">
      <c r="A3059" s="23">
        <v>410000</v>
      </c>
      <c r="B3059" s="24" t="s">
        <v>85</v>
      </c>
      <c r="C3059" s="25">
        <f t="shared" ref="C3059" si="542">C3060+C3065</f>
        <v>711000</v>
      </c>
    </row>
    <row r="3060" spans="1:3" ht="18.75" customHeight="1" x14ac:dyDescent="0.2">
      <c r="A3060" s="23">
        <v>411000</v>
      </c>
      <c r="B3060" s="24" t="s">
        <v>322</v>
      </c>
      <c r="C3060" s="25">
        <f t="shared" ref="C3060" si="543">SUM(C3061:C3064)</f>
        <v>581400</v>
      </c>
    </row>
    <row r="3061" spans="1:3" ht="18.75" customHeight="1" x14ac:dyDescent="0.2">
      <c r="A3061" s="26">
        <v>411100</v>
      </c>
      <c r="B3061" s="27" t="s">
        <v>86</v>
      </c>
      <c r="C3061" s="28">
        <v>535900</v>
      </c>
    </row>
    <row r="3062" spans="1:3" ht="18.75" customHeight="1" x14ac:dyDescent="0.2">
      <c r="A3062" s="26">
        <v>411200</v>
      </c>
      <c r="B3062" s="27" t="s">
        <v>364</v>
      </c>
      <c r="C3062" s="28">
        <v>28700</v>
      </c>
    </row>
    <row r="3063" spans="1:3" ht="18.75" customHeight="1" x14ac:dyDescent="0.2">
      <c r="A3063" s="26">
        <v>411300</v>
      </c>
      <c r="B3063" s="27" t="s">
        <v>87</v>
      </c>
      <c r="C3063" s="28">
        <v>9100</v>
      </c>
    </row>
    <row r="3064" spans="1:3" ht="18.75" customHeight="1" x14ac:dyDescent="0.2">
      <c r="A3064" s="26">
        <v>411400</v>
      </c>
      <c r="B3064" s="27" t="s">
        <v>88</v>
      </c>
      <c r="C3064" s="28">
        <v>7700</v>
      </c>
    </row>
    <row r="3065" spans="1:3" ht="18.75" customHeight="1" x14ac:dyDescent="0.2">
      <c r="A3065" s="23">
        <v>412000</v>
      </c>
      <c r="B3065" s="29" t="s">
        <v>365</v>
      </c>
      <c r="C3065" s="25">
        <f>SUM(C3066:C3075)</f>
        <v>129600</v>
      </c>
    </row>
    <row r="3066" spans="1:3" ht="18.75" customHeight="1" x14ac:dyDescent="0.2">
      <c r="A3066" s="26">
        <v>412200</v>
      </c>
      <c r="B3066" s="27" t="s">
        <v>366</v>
      </c>
      <c r="C3066" s="28">
        <v>73300</v>
      </c>
    </row>
    <row r="3067" spans="1:3" ht="18.75" customHeight="1" x14ac:dyDescent="0.2">
      <c r="A3067" s="26">
        <v>412300</v>
      </c>
      <c r="B3067" s="27" t="s">
        <v>90</v>
      </c>
      <c r="C3067" s="28">
        <v>15000</v>
      </c>
    </row>
    <row r="3068" spans="1:3" ht="18.75" customHeight="1" x14ac:dyDescent="0.2">
      <c r="A3068" s="26">
        <v>412500</v>
      </c>
      <c r="B3068" s="27" t="s">
        <v>92</v>
      </c>
      <c r="C3068" s="28">
        <v>6000</v>
      </c>
    </row>
    <row r="3069" spans="1:3" ht="18.75" customHeight="1" x14ac:dyDescent="0.2">
      <c r="A3069" s="26">
        <v>412600</v>
      </c>
      <c r="B3069" s="27" t="s">
        <v>367</v>
      </c>
      <c r="C3069" s="28">
        <v>7000</v>
      </c>
    </row>
    <row r="3070" spans="1:3" ht="18.75" customHeight="1" x14ac:dyDescent="0.2">
      <c r="A3070" s="26">
        <v>412700</v>
      </c>
      <c r="B3070" s="27" t="s">
        <v>323</v>
      </c>
      <c r="C3070" s="28">
        <v>24800</v>
      </c>
    </row>
    <row r="3071" spans="1:3" ht="18.75" customHeight="1" x14ac:dyDescent="0.2">
      <c r="A3071" s="26">
        <v>412900</v>
      </c>
      <c r="B3071" s="30" t="s">
        <v>369</v>
      </c>
      <c r="C3071" s="28">
        <v>300</v>
      </c>
    </row>
    <row r="3072" spans="1:3" ht="18.75" customHeight="1" x14ac:dyDescent="0.2">
      <c r="A3072" s="26">
        <v>412900</v>
      </c>
      <c r="B3072" s="30" t="s">
        <v>93</v>
      </c>
      <c r="C3072" s="28">
        <v>1200</v>
      </c>
    </row>
    <row r="3073" spans="1:3" ht="18.75" customHeight="1" x14ac:dyDescent="0.2">
      <c r="A3073" s="26">
        <v>412900</v>
      </c>
      <c r="B3073" s="30" t="s">
        <v>112</v>
      </c>
      <c r="C3073" s="28">
        <v>600</v>
      </c>
    </row>
    <row r="3074" spans="1:3" ht="18.75" customHeight="1" x14ac:dyDescent="0.2">
      <c r="A3074" s="26">
        <v>412900</v>
      </c>
      <c r="B3074" s="30" t="s">
        <v>113</v>
      </c>
      <c r="C3074" s="28">
        <v>200</v>
      </c>
    </row>
    <row r="3075" spans="1:3" ht="18.75" customHeight="1" x14ac:dyDescent="0.2">
      <c r="A3075" s="26">
        <v>412900</v>
      </c>
      <c r="B3075" s="30" t="s">
        <v>114</v>
      </c>
      <c r="C3075" s="28">
        <v>1200</v>
      </c>
    </row>
    <row r="3076" spans="1:3" s="31" customFormat="1" ht="18.75" customHeight="1" x14ac:dyDescent="0.2">
      <c r="A3076" s="23">
        <v>630000</v>
      </c>
      <c r="B3076" s="29" t="s">
        <v>121</v>
      </c>
      <c r="C3076" s="25">
        <f t="shared" ref="C3076" si="544">C3077+C3079</f>
        <v>15700</v>
      </c>
    </row>
    <row r="3077" spans="1:3" s="31" customFormat="1" ht="18.75" customHeight="1" x14ac:dyDescent="0.2">
      <c r="A3077" s="23">
        <v>631000</v>
      </c>
      <c r="B3077" s="29" t="s">
        <v>122</v>
      </c>
      <c r="C3077" s="25">
        <f t="shared" ref="C3077" si="545">C3078</f>
        <v>5700</v>
      </c>
    </row>
    <row r="3078" spans="1:3" ht="18.75" customHeight="1" x14ac:dyDescent="0.2">
      <c r="A3078" s="38">
        <v>631900</v>
      </c>
      <c r="B3078" s="27" t="s">
        <v>123</v>
      </c>
      <c r="C3078" s="28">
        <v>5700</v>
      </c>
    </row>
    <row r="3079" spans="1:3" s="31" customFormat="1" ht="18.75" customHeight="1" x14ac:dyDescent="0.2">
      <c r="A3079" s="23">
        <v>638000</v>
      </c>
      <c r="B3079" s="29" t="s">
        <v>124</v>
      </c>
      <c r="C3079" s="25">
        <f t="shared" ref="C3079" si="546">C3080</f>
        <v>10000</v>
      </c>
    </row>
    <row r="3080" spans="1:3" ht="18.75" customHeight="1" x14ac:dyDescent="0.2">
      <c r="A3080" s="26">
        <v>638100</v>
      </c>
      <c r="B3080" s="27" t="s">
        <v>125</v>
      </c>
      <c r="C3080" s="28">
        <v>10000</v>
      </c>
    </row>
    <row r="3081" spans="1:3" s="21" customFormat="1" ht="18.75" customHeight="1" x14ac:dyDescent="0.2">
      <c r="A3081" s="39"/>
      <c r="B3081" s="32" t="s">
        <v>15</v>
      </c>
      <c r="C3081" s="33">
        <f>C3059+C3076</f>
        <v>726700</v>
      </c>
    </row>
    <row r="3082" spans="1:3" s="21" customFormat="1" ht="18.75" customHeight="1" x14ac:dyDescent="0.2">
      <c r="A3082" s="16"/>
      <c r="B3082" s="20"/>
      <c r="C3082" s="36"/>
    </row>
    <row r="3083" spans="1:3" s="21" customFormat="1" ht="18.75" customHeight="1" x14ac:dyDescent="0.2">
      <c r="A3083" s="16"/>
      <c r="B3083" s="13"/>
      <c r="C3083" s="22"/>
    </row>
    <row r="3084" spans="1:3" s="21" customFormat="1" ht="18.75" customHeight="1" x14ac:dyDescent="0.2">
      <c r="A3084" s="19" t="s">
        <v>498</v>
      </c>
      <c r="B3084" s="37"/>
      <c r="C3084" s="36"/>
    </row>
    <row r="3085" spans="1:3" s="21" customFormat="1" ht="18.75" customHeight="1" x14ac:dyDescent="0.2">
      <c r="A3085" s="19" t="s">
        <v>32</v>
      </c>
      <c r="B3085" s="37"/>
      <c r="C3085" s="36"/>
    </row>
    <row r="3086" spans="1:3" s="21" customFormat="1" ht="18.75" customHeight="1" x14ac:dyDescent="0.2">
      <c r="A3086" s="19" t="s">
        <v>229</v>
      </c>
      <c r="B3086" s="37"/>
      <c r="C3086" s="36"/>
    </row>
    <row r="3087" spans="1:3" s="21" customFormat="1" ht="18.75" customHeight="1" x14ac:dyDescent="0.2">
      <c r="A3087" s="19" t="s">
        <v>363</v>
      </c>
      <c r="B3087" s="37"/>
      <c r="C3087" s="36"/>
    </row>
    <row r="3088" spans="1:3" s="21" customFormat="1" ht="18.75" customHeight="1" x14ac:dyDescent="0.2">
      <c r="A3088" s="19"/>
      <c r="B3088" s="16"/>
      <c r="C3088" s="22"/>
    </row>
    <row r="3089" spans="1:3" ht="18.75" customHeight="1" x14ac:dyDescent="0.2">
      <c r="A3089" s="23">
        <v>410000</v>
      </c>
      <c r="B3089" s="24" t="s">
        <v>85</v>
      </c>
      <c r="C3089" s="25">
        <f t="shared" ref="C3089" si="547">C3090+C3094</f>
        <v>535500</v>
      </c>
    </row>
    <row r="3090" spans="1:3" ht="18.75" customHeight="1" x14ac:dyDescent="0.2">
      <c r="A3090" s="23">
        <v>411000</v>
      </c>
      <c r="B3090" s="24" t="s">
        <v>322</v>
      </c>
      <c r="C3090" s="25">
        <f t="shared" ref="C3090" si="548">SUM(C3091:C3093)</f>
        <v>403100</v>
      </c>
    </row>
    <row r="3091" spans="1:3" ht="18.75" customHeight="1" x14ac:dyDescent="0.2">
      <c r="A3091" s="26">
        <v>411100</v>
      </c>
      <c r="B3091" s="27" t="s">
        <v>86</v>
      </c>
      <c r="C3091" s="28">
        <v>391400</v>
      </c>
    </row>
    <row r="3092" spans="1:3" ht="18.75" customHeight="1" x14ac:dyDescent="0.2">
      <c r="A3092" s="26">
        <v>411200</v>
      </c>
      <c r="B3092" s="27" t="s">
        <v>364</v>
      </c>
      <c r="C3092" s="28">
        <v>9300</v>
      </c>
    </row>
    <row r="3093" spans="1:3" ht="18.75" customHeight="1" x14ac:dyDescent="0.2">
      <c r="A3093" s="26">
        <v>411400</v>
      </c>
      <c r="B3093" s="27" t="s">
        <v>88</v>
      </c>
      <c r="C3093" s="28">
        <v>2400</v>
      </c>
    </row>
    <row r="3094" spans="1:3" ht="18.75" customHeight="1" x14ac:dyDescent="0.2">
      <c r="A3094" s="23">
        <v>412000</v>
      </c>
      <c r="B3094" s="29" t="s">
        <v>365</v>
      </c>
      <c r="C3094" s="25">
        <f>SUM(C3095:C3104)</f>
        <v>132400</v>
      </c>
    </row>
    <row r="3095" spans="1:3" ht="18.75" customHeight="1" x14ac:dyDescent="0.2">
      <c r="A3095" s="26">
        <v>412100</v>
      </c>
      <c r="B3095" s="27" t="s">
        <v>89</v>
      </c>
      <c r="C3095" s="28">
        <v>53999.999999999993</v>
      </c>
    </row>
    <row r="3096" spans="1:3" ht="18.75" customHeight="1" x14ac:dyDescent="0.2">
      <c r="A3096" s="26">
        <v>412200</v>
      </c>
      <c r="B3096" s="27" t="s">
        <v>366</v>
      </c>
      <c r="C3096" s="28">
        <v>47200</v>
      </c>
    </row>
    <row r="3097" spans="1:3" ht="18.75" customHeight="1" x14ac:dyDescent="0.2">
      <c r="A3097" s="26">
        <v>412300</v>
      </c>
      <c r="B3097" s="27" t="s">
        <v>90</v>
      </c>
      <c r="C3097" s="28">
        <v>6700</v>
      </c>
    </row>
    <row r="3098" spans="1:3" ht="18.75" customHeight="1" x14ac:dyDescent="0.2">
      <c r="A3098" s="26">
        <v>412500</v>
      </c>
      <c r="B3098" s="27" t="s">
        <v>92</v>
      </c>
      <c r="C3098" s="28">
        <v>6000</v>
      </c>
    </row>
    <row r="3099" spans="1:3" ht="18.75" customHeight="1" x14ac:dyDescent="0.2">
      <c r="A3099" s="26">
        <v>412600</v>
      </c>
      <c r="B3099" s="27" t="s">
        <v>367</v>
      </c>
      <c r="C3099" s="28">
        <v>4900</v>
      </c>
    </row>
    <row r="3100" spans="1:3" ht="18.75" customHeight="1" x14ac:dyDescent="0.2">
      <c r="A3100" s="26">
        <v>412700</v>
      </c>
      <c r="B3100" s="27" t="s">
        <v>323</v>
      </c>
      <c r="C3100" s="28">
        <v>5700</v>
      </c>
    </row>
    <row r="3101" spans="1:3" ht="18.75" customHeight="1" x14ac:dyDescent="0.2">
      <c r="A3101" s="26">
        <v>412900</v>
      </c>
      <c r="B3101" s="30" t="s">
        <v>369</v>
      </c>
      <c r="C3101" s="28">
        <v>2000</v>
      </c>
    </row>
    <row r="3102" spans="1:3" ht="18.75" customHeight="1" x14ac:dyDescent="0.2">
      <c r="A3102" s="26">
        <v>412900</v>
      </c>
      <c r="B3102" s="30" t="s">
        <v>113</v>
      </c>
      <c r="C3102" s="28">
        <v>200</v>
      </c>
    </row>
    <row r="3103" spans="1:3" ht="18.75" customHeight="1" x14ac:dyDescent="0.2">
      <c r="A3103" s="26">
        <v>412900</v>
      </c>
      <c r="B3103" s="30" t="s">
        <v>114</v>
      </c>
      <c r="C3103" s="28">
        <v>800</v>
      </c>
    </row>
    <row r="3104" spans="1:3" ht="18.75" customHeight="1" x14ac:dyDescent="0.2">
      <c r="A3104" s="26">
        <v>412900</v>
      </c>
      <c r="B3104" s="27" t="s">
        <v>95</v>
      </c>
      <c r="C3104" s="28">
        <v>4900</v>
      </c>
    </row>
    <row r="3105" spans="1:3" s="31" customFormat="1" ht="18.75" customHeight="1" x14ac:dyDescent="0.2">
      <c r="A3105" s="23">
        <v>630000</v>
      </c>
      <c r="B3105" s="29" t="s">
        <v>121</v>
      </c>
      <c r="C3105" s="25">
        <f>C3106</f>
        <v>600</v>
      </c>
    </row>
    <row r="3106" spans="1:3" s="31" customFormat="1" ht="18.75" customHeight="1" x14ac:dyDescent="0.2">
      <c r="A3106" s="23">
        <v>631000</v>
      </c>
      <c r="B3106" s="29" t="s">
        <v>122</v>
      </c>
      <c r="C3106" s="25">
        <f t="shared" ref="C3106" si="549">C3107</f>
        <v>600</v>
      </c>
    </row>
    <row r="3107" spans="1:3" ht="18.75" customHeight="1" x14ac:dyDescent="0.2">
      <c r="A3107" s="38">
        <v>631900</v>
      </c>
      <c r="B3107" s="27" t="s">
        <v>123</v>
      </c>
      <c r="C3107" s="28">
        <v>600</v>
      </c>
    </row>
    <row r="3108" spans="1:3" s="21" customFormat="1" ht="18.75" customHeight="1" x14ac:dyDescent="0.2">
      <c r="A3108" s="39"/>
      <c r="B3108" s="32" t="s">
        <v>15</v>
      </c>
      <c r="C3108" s="33">
        <f>C3089+C3105</f>
        <v>536100</v>
      </c>
    </row>
    <row r="3109" spans="1:3" s="21" customFormat="1" ht="18.75" customHeight="1" x14ac:dyDescent="0.2">
      <c r="A3109" s="16"/>
      <c r="B3109" s="20"/>
      <c r="C3109" s="36"/>
    </row>
    <row r="3110" spans="1:3" s="21" customFormat="1" ht="18.75" customHeight="1" x14ac:dyDescent="0.2">
      <c r="A3110" s="16"/>
      <c r="B3110" s="20"/>
      <c r="C3110" s="36"/>
    </row>
    <row r="3111" spans="1:3" s="21" customFormat="1" ht="18.75" customHeight="1" x14ac:dyDescent="0.2">
      <c r="A3111" s="19" t="s">
        <v>499</v>
      </c>
      <c r="B3111" s="20"/>
      <c r="C3111" s="36"/>
    </row>
    <row r="3112" spans="1:3" s="21" customFormat="1" ht="18.75" customHeight="1" x14ac:dyDescent="0.2">
      <c r="A3112" s="19" t="s">
        <v>32</v>
      </c>
      <c r="B3112" s="20"/>
      <c r="C3112" s="36"/>
    </row>
    <row r="3113" spans="1:3" s="21" customFormat="1" ht="18.75" customHeight="1" x14ac:dyDescent="0.2">
      <c r="A3113" s="19" t="s">
        <v>230</v>
      </c>
      <c r="B3113" s="20"/>
      <c r="C3113" s="36"/>
    </row>
    <row r="3114" spans="1:3" s="21" customFormat="1" ht="18.75" customHeight="1" x14ac:dyDescent="0.2">
      <c r="A3114" s="19" t="s">
        <v>363</v>
      </c>
      <c r="B3114" s="20"/>
      <c r="C3114" s="36"/>
    </row>
    <row r="3115" spans="1:3" s="21" customFormat="1" ht="18.75" customHeight="1" x14ac:dyDescent="0.2">
      <c r="A3115" s="16"/>
      <c r="B3115" s="20"/>
      <c r="C3115" s="36"/>
    </row>
    <row r="3116" spans="1:3" ht="18.75" customHeight="1" x14ac:dyDescent="0.2">
      <c r="A3116" s="23">
        <v>410000</v>
      </c>
      <c r="B3116" s="24" t="s">
        <v>85</v>
      </c>
      <c r="C3116" s="25">
        <f t="shared" ref="C3116" si="550">C3117+C3122</f>
        <v>482000</v>
      </c>
    </row>
    <row r="3117" spans="1:3" ht="18.75" customHeight="1" x14ac:dyDescent="0.2">
      <c r="A3117" s="23">
        <v>411000</v>
      </c>
      <c r="B3117" s="24" t="s">
        <v>322</v>
      </c>
      <c r="C3117" s="25">
        <f t="shared" ref="C3117" si="551">SUM(C3118:C3121)</f>
        <v>407100</v>
      </c>
    </row>
    <row r="3118" spans="1:3" ht="18.75" customHeight="1" x14ac:dyDescent="0.2">
      <c r="A3118" s="26">
        <v>411100</v>
      </c>
      <c r="B3118" s="27" t="s">
        <v>86</v>
      </c>
      <c r="C3118" s="28">
        <v>385500</v>
      </c>
    </row>
    <row r="3119" spans="1:3" ht="18.75" customHeight="1" x14ac:dyDescent="0.2">
      <c r="A3119" s="26">
        <v>411200</v>
      </c>
      <c r="B3119" s="27" t="s">
        <v>364</v>
      </c>
      <c r="C3119" s="28">
        <v>12100</v>
      </c>
    </row>
    <row r="3120" spans="1:3" ht="18.75" customHeight="1" x14ac:dyDescent="0.2">
      <c r="A3120" s="26">
        <v>411300</v>
      </c>
      <c r="B3120" s="27" t="s">
        <v>87</v>
      </c>
      <c r="C3120" s="28">
        <v>7500</v>
      </c>
    </row>
    <row r="3121" spans="1:3" ht="18.75" customHeight="1" x14ac:dyDescent="0.2">
      <c r="A3121" s="26">
        <v>411400</v>
      </c>
      <c r="B3121" s="27" t="s">
        <v>88</v>
      </c>
      <c r="C3121" s="28">
        <v>2000</v>
      </c>
    </row>
    <row r="3122" spans="1:3" ht="18.75" customHeight="1" x14ac:dyDescent="0.2">
      <c r="A3122" s="23">
        <v>412000</v>
      </c>
      <c r="B3122" s="29" t="s">
        <v>365</v>
      </c>
      <c r="C3122" s="25">
        <f t="shared" ref="C3122" si="552">SUM(C3123:C3133)</f>
        <v>74900</v>
      </c>
    </row>
    <row r="3123" spans="1:3" ht="18.75" customHeight="1" x14ac:dyDescent="0.2">
      <c r="A3123" s="26">
        <v>412200</v>
      </c>
      <c r="B3123" s="27" t="s">
        <v>366</v>
      </c>
      <c r="C3123" s="28">
        <v>27700</v>
      </c>
    </row>
    <row r="3124" spans="1:3" ht="18.75" customHeight="1" x14ac:dyDescent="0.2">
      <c r="A3124" s="26">
        <v>412300</v>
      </c>
      <c r="B3124" s="27" t="s">
        <v>90</v>
      </c>
      <c r="C3124" s="28">
        <v>17000</v>
      </c>
    </row>
    <row r="3125" spans="1:3" ht="18.75" customHeight="1" x14ac:dyDescent="0.2">
      <c r="A3125" s="26">
        <v>412500</v>
      </c>
      <c r="B3125" s="27" t="s">
        <v>92</v>
      </c>
      <c r="C3125" s="28">
        <v>3000</v>
      </c>
    </row>
    <row r="3126" spans="1:3" ht="18.75" customHeight="1" x14ac:dyDescent="0.2">
      <c r="A3126" s="26">
        <v>412600</v>
      </c>
      <c r="B3126" s="27" t="s">
        <v>367</v>
      </c>
      <c r="C3126" s="28">
        <v>7000</v>
      </c>
    </row>
    <row r="3127" spans="1:3" ht="18.75" customHeight="1" x14ac:dyDescent="0.2">
      <c r="A3127" s="26">
        <v>412700</v>
      </c>
      <c r="B3127" s="27" t="s">
        <v>323</v>
      </c>
      <c r="C3127" s="28">
        <v>3200</v>
      </c>
    </row>
    <row r="3128" spans="1:3" ht="18.75" customHeight="1" x14ac:dyDescent="0.2">
      <c r="A3128" s="26">
        <v>412900</v>
      </c>
      <c r="B3128" s="30" t="s">
        <v>369</v>
      </c>
      <c r="C3128" s="28">
        <v>3000</v>
      </c>
    </row>
    <row r="3129" spans="1:3" ht="18.75" customHeight="1" x14ac:dyDescent="0.2">
      <c r="A3129" s="26">
        <v>412900</v>
      </c>
      <c r="B3129" s="30" t="s">
        <v>93</v>
      </c>
      <c r="C3129" s="28">
        <v>300</v>
      </c>
    </row>
    <row r="3130" spans="1:3" ht="18.75" customHeight="1" x14ac:dyDescent="0.2">
      <c r="A3130" s="26">
        <v>412900</v>
      </c>
      <c r="B3130" s="30" t="s">
        <v>112</v>
      </c>
      <c r="C3130" s="28">
        <v>1000</v>
      </c>
    </row>
    <row r="3131" spans="1:3" ht="18.75" customHeight="1" x14ac:dyDescent="0.2">
      <c r="A3131" s="26">
        <v>412900</v>
      </c>
      <c r="B3131" s="30" t="s">
        <v>113</v>
      </c>
      <c r="C3131" s="28">
        <v>6000</v>
      </c>
    </row>
    <row r="3132" spans="1:3" ht="18.75" customHeight="1" x14ac:dyDescent="0.2">
      <c r="A3132" s="26">
        <v>412900</v>
      </c>
      <c r="B3132" s="30" t="s">
        <v>114</v>
      </c>
      <c r="C3132" s="28">
        <v>1200</v>
      </c>
    </row>
    <row r="3133" spans="1:3" ht="18.75" customHeight="1" x14ac:dyDescent="0.2">
      <c r="A3133" s="26">
        <v>412900</v>
      </c>
      <c r="B3133" s="27" t="s">
        <v>95</v>
      </c>
      <c r="C3133" s="28">
        <v>5500</v>
      </c>
    </row>
    <row r="3134" spans="1:3" s="31" customFormat="1" ht="18.75" customHeight="1" x14ac:dyDescent="0.2">
      <c r="A3134" s="23">
        <v>510000</v>
      </c>
      <c r="B3134" s="29" t="s">
        <v>116</v>
      </c>
      <c r="C3134" s="25">
        <f t="shared" ref="C3134:C3135" si="553">C3135</f>
        <v>50000</v>
      </c>
    </row>
    <row r="3135" spans="1:3" s="31" customFormat="1" ht="18.75" customHeight="1" x14ac:dyDescent="0.2">
      <c r="A3135" s="23">
        <v>511000</v>
      </c>
      <c r="B3135" s="29" t="s">
        <v>117</v>
      </c>
      <c r="C3135" s="25">
        <f t="shared" si="553"/>
        <v>50000</v>
      </c>
    </row>
    <row r="3136" spans="1:3" ht="18.75" customHeight="1" x14ac:dyDescent="0.2">
      <c r="A3136" s="26">
        <v>511300</v>
      </c>
      <c r="B3136" s="27" t="s">
        <v>119</v>
      </c>
      <c r="C3136" s="28">
        <v>50000</v>
      </c>
    </row>
    <row r="3137" spans="1:3" s="21" customFormat="1" ht="18.75" customHeight="1" x14ac:dyDescent="0.2">
      <c r="A3137" s="39"/>
      <c r="B3137" s="32" t="s">
        <v>15</v>
      </c>
      <c r="C3137" s="33">
        <f t="shared" ref="C3137" si="554">C3116+C3134</f>
        <v>532000</v>
      </c>
    </row>
    <row r="3138" spans="1:3" s="21" customFormat="1" ht="18.75" customHeight="1" x14ac:dyDescent="0.2">
      <c r="A3138" s="16"/>
      <c r="B3138" s="20"/>
      <c r="C3138" s="36"/>
    </row>
    <row r="3139" spans="1:3" s="21" customFormat="1" ht="18.75" customHeight="1" x14ac:dyDescent="0.2">
      <c r="A3139" s="16"/>
      <c r="B3139" s="20"/>
      <c r="C3139" s="36"/>
    </row>
    <row r="3140" spans="1:3" s="21" customFormat="1" ht="18.75" customHeight="1" x14ac:dyDescent="0.2">
      <c r="A3140" s="19" t="s">
        <v>500</v>
      </c>
      <c r="B3140" s="20"/>
      <c r="C3140" s="36"/>
    </row>
    <row r="3141" spans="1:3" s="21" customFormat="1" ht="18.75" customHeight="1" x14ac:dyDescent="0.2">
      <c r="A3141" s="19" t="s">
        <v>32</v>
      </c>
      <c r="B3141" s="20"/>
      <c r="C3141" s="36"/>
    </row>
    <row r="3142" spans="1:3" s="21" customFormat="1" ht="18.75" customHeight="1" x14ac:dyDescent="0.2">
      <c r="A3142" s="19" t="s">
        <v>231</v>
      </c>
      <c r="B3142" s="20"/>
      <c r="C3142" s="36"/>
    </row>
    <row r="3143" spans="1:3" s="21" customFormat="1" ht="18.75" customHeight="1" x14ac:dyDescent="0.2">
      <c r="A3143" s="19" t="s">
        <v>363</v>
      </c>
      <c r="B3143" s="20"/>
      <c r="C3143" s="36"/>
    </row>
    <row r="3144" spans="1:3" s="21" customFormat="1" ht="18.75" customHeight="1" x14ac:dyDescent="0.2">
      <c r="A3144" s="16"/>
      <c r="B3144" s="20"/>
      <c r="C3144" s="36"/>
    </row>
    <row r="3145" spans="1:3" ht="18.75" customHeight="1" x14ac:dyDescent="0.2">
      <c r="A3145" s="23">
        <v>410000</v>
      </c>
      <c r="B3145" s="24" t="s">
        <v>85</v>
      </c>
      <c r="C3145" s="25">
        <f t="shared" ref="C3145" si="555">C3146+C3151</f>
        <v>677400</v>
      </c>
    </row>
    <row r="3146" spans="1:3" ht="18.75" customHeight="1" x14ac:dyDescent="0.2">
      <c r="A3146" s="23">
        <v>411000</v>
      </c>
      <c r="B3146" s="24" t="s">
        <v>322</v>
      </c>
      <c r="C3146" s="25">
        <f t="shared" ref="C3146" si="556">SUM(C3147:C3150)</f>
        <v>578400</v>
      </c>
    </row>
    <row r="3147" spans="1:3" ht="18.75" customHeight="1" x14ac:dyDescent="0.2">
      <c r="A3147" s="26">
        <v>411100</v>
      </c>
      <c r="B3147" s="27" t="s">
        <v>86</v>
      </c>
      <c r="C3147" s="28">
        <v>536200</v>
      </c>
    </row>
    <row r="3148" spans="1:3" ht="18.75" customHeight="1" x14ac:dyDescent="0.2">
      <c r="A3148" s="26">
        <v>411200</v>
      </c>
      <c r="B3148" s="27" t="s">
        <v>364</v>
      </c>
      <c r="C3148" s="28">
        <v>21200</v>
      </c>
    </row>
    <row r="3149" spans="1:3" ht="18.75" customHeight="1" x14ac:dyDescent="0.2">
      <c r="A3149" s="26">
        <v>411300</v>
      </c>
      <c r="B3149" s="27" t="s">
        <v>87</v>
      </c>
      <c r="C3149" s="28">
        <v>18000</v>
      </c>
    </row>
    <row r="3150" spans="1:3" ht="18.75" customHeight="1" x14ac:dyDescent="0.2">
      <c r="A3150" s="26">
        <v>411400</v>
      </c>
      <c r="B3150" s="27" t="s">
        <v>88</v>
      </c>
      <c r="C3150" s="28">
        <v>3000</v>
      </c>
    </row>
    <row r="3151" spans="1:3" ht="18.75" customHeight="1" x14ac:dyDescent="0.2">
      <c r="A3151" s="23">
        <v>412000</v>
      </c>
      <c r="B3151" s="29" t="s">
        <v>365</v>
      </c>
      <c r="C3151" s="25">
        <f>SUM(C3152:C3159)</f>
        <v>99000</v>
      </c>
    </row>
    <row r="3152" spans="1:3" ht="18.75" customHeight="1" x14ac:dyDescent="0.2">
      <c r="A3152" s="26">
        <v>412200</v>
      </c>
      <c r="B3152" s="27" t="s">
        <v>366</v>
      </c>
      <c r="C3152" s="28">
        <v>40000</v>
      </c>
    </row>
    <row r="3153" spans="1:3" ht="18.75" customHeight="1" x14ac:dyDescent="0.2">
      <c r="A3153" s="26">
        <v>412300</v>
      </c>
      <c r="B3153" s="27" t="s">
        <v>90</v>
      </c>
      <c r="C3153" s="28">
        <v>9000</v>
      </c>
    </row>
    <row r="3154" spans="1:3" ht="18.75" customHeight="1" x14ac:dyDescent="0.2">
      <c r="A3154" s="26">
        <v>412500</v>
      </c>
      <c r="B3154" s="27" t="s">
        <v>92</v>
      </c>
      <c r="C3154" s="28">
        <v>3000</v>
      </c>
    </row>
    <row r="3155" spans="1:3" ht="18.75" customHeight="1" x14ac:dyDescent="0.2">
      <c r="A3155" s="26">
        <v>412600</v>
      </c>
      <c r="B3155" s="27" t="s">
        <v>367</v>
      </c>
      <c r="C3155" s="28">
        <v>3500</v>
      </c>
    </row>
    <row r="3156" spans="1:3" ht="18.75" customHeight="1" x14ac:dyDescent="0.2">
      <c r="A3156" s="26">
        <v>412700</v>
      </c>
      <c r="B3156" s="27" t="s">
        <v>323</v>
      </c>
      <c r="C3156" s="28">
        <v>38500</v>
      </c>
    </row>
    <row r="3157" spans="1:3" ht="18.75" customHeight="1" x14ac:dyDescent="0.2">
      <c r="A3157" s="26">
        <v>412900</v>
      </c>
      <c r="B3157" s="30" t="s">
        <v>369</v>
      </c>
      <c r="C3157" s="28">
        <v>2000</v>
      </c>
    </row>
    <row r="3158" spans="1:3" ht="18.75" customHeight="1" x14ac:dyDescent="0.2">
      <c r="A3158" s="26">
        <v>412900</v>
      </c>
      <c r="B3158" s="30" t="s">
        <v>93</v>
      </c>
      <c r="C3158" s="28">
        <v>1000</v>
      </c>
    </row>
    <row r="3159" spans="1:3" ht="18.75" customHeight="1" x14ac:dyDescent="0.2">
      <c r="A3159" s="26">
        <v>412900</v>
      </c>
      <c r="B3159" s="30" t="s">
        <v>114</v>
      </c>
      <c r="C3159" s="28">
        <v>2000</v>
      </c>
    </row>
    <row r="3160" spans="1:3" ht="18.75" customHeight="1" x14ac:dyDescent="0.2">
      <c r="A3160" s="23">
        <v>510000</v>
      </c>
      <c r="B3160" s="29" t="s">
        <v>116</v>
      </c>
      <c r="C3160" s="25">
        <f t="shared" ref="C3160" si="557">C3161</f>
        <v>20000</v>
      </c>
    </row>
    <row r="3161" spans="1:3" ht="18.75" customHeight="1" x14ac:dyDescent="0.2">
      <c r="A3161" s="23">
        <v>511000</v>
      </c>
      <c r="B3161" s="29" t="s">
        <v>117</v>
      </c>
      <c r="C3161" s="25">
        <f>SUM(C3162:C3162)</f>
        <v>20000</v>
      </c>
    </row>
    <row r="3162" spans="1:3" ht="18.75" customHeight="1" x14ac:dyDescent="0.2">
      <c r="A3162" s="26">
        <v>511300</v>
      </c>
      <c r="B3162" s="27" t="s">
        <v>119</v>
      </c>
      <c r="C3162" s="28">
        <v>20000</v>
      </c>
    </row>
    <row r="3163" spans="1:3" s="21" customFormat="1" ht="18.75" customHeight="1" x14ac:dyDescent="0.2">
      <c r="A3163" s="39"/>
      <c r="B3163" s="32" t="s">
        <v>15</v>
      </c>
      <c r="C3163" s="33">
        <f>C3145+C3160</f>
        <v>697400</v>
      </c>
    </row>
    <row r="3164" spans="1:3" s="21" customFormat="1" ht="18.75" customHeight="1" x14ac:dyDescent="0.2">
      <c r="A3164" s="16"/>
      <c r="B3164" s="20"/>
      <c r="C3164" s="36"/>
    </row>
    <row r="3165" spans="1:3" s="21" customFormat="1" ht="18.75" customHeight="1" x14ac:dyDescent="0.2">
      <c r="A3165" s="16"/>
      <c r="B3165" s="20"/>
      <c r="C3165" s="36"/>
    </row>
    <row r="3166" spans="1:3" s="21" customFormat="1" ht="18.75" customHeight="1" x14ac:dyDescent="0.2">
      <c r="A3166" s="19" t="s">
        <v>501</v>
      </c>
      <c r="B3166" s="20"/>
      <c r="C3166" s="36"/>
    </row>
    <row r="3167" spans="1:3" s="21" customFormat="1" ht="18.75" customHeight="1" x14ac:dyDescent="0.2">
      <c r="A3167" s="19" t="s">
        <v>32</v>
      </c>
      <c r="B3167" s="20"/>
      <c r="C3167" s="36"/>
    </row>
    <row r="3168" spans="1:3" s="21" customFormat="1" ht="18.75" customHeight="1" x14ac:dyDescent="0.2">
      <c r="A3168" s="19" t="s">
        <v>232</v>
      </c>
      <c r="B3168" s="20"/>
      <c r="C3168" s="36"/>
    </row>
    <row r="3169" spans="1:3" s="21" customFormat="1" ht="18.75" customHeight="1" x14ac:dyDescent="0.2">
      <c r="A3169" s="19" t="s">
        <v>363</v>
      </c>
      <c r="B3169" s="20"/>
      <c r="C3169" s="36"/>
    </row>
    <row r="3170" spans="1:3" s="21" customFormat="1" ht="18.75" customHeight="1" x14ac:dyDescent="0.2">
      <c r="A3170" s="16"/>
      <c r="B3170" s="20"/>
      <c r="C3170" s="36"/>
    </row>
    <row r="3171" spans="1:3" ht="18.75" customHeight="1" x14ac:dyDescent="0.2">
      <c r="A3171" s="23">
        <v>410000</v>
      </c>
      <c r="B3171" s="24" t="s">
        <v>85</v>
      </c>
      <c r="C3171" s="25">
        <f>C3172+C3176</f>
        <v>911100</v>
      </c>
    </row>
    <row r="3172" spans="1:3" ht="18.75" customHeight="1" x14ac:dyDescent="0.2">
      <c r="A3172" s="23">
        <v>411000</v>
      </c>
      <c r="B3172" s="24" t="s">
        <v>322</v>
      </c>
      <c r="C3172" s="25">
        <f>SUM(C3173:C3175)</f>
        <v>752000</v>
      </c>
    </row>
    <row r="3173" spans="1:3" ht="18.75" customHeight="1" x14ac:dyDescent="0.2">
      <c r="A3173" s="26">
        <v>411100</v>
      </c>
      <c r="B3173" s="27" t="s">
        <v>86</v>
      </c>
      <c r="C3173" s="28">
        <v>718000</v>
      </c>
    </row>
    <row r="3174" spans="1:3" ht="18.75" customHeight="1" x14ac:dyDescent="0.2">
      <c r="A3174" s="26">
        <v>411200</v>
      </c>
      <c r="B3174" s="27" t="s">
        <v>364</v>
      </c>
      <c r="C3174" s="28">
        <v>27000</v>
      </c>
    </row>
    <row r="3175" spans="1:3" ht="18.75" customHeight="1" x14ac:dyDescent="0.2">
      <c r="A3175" s="26">
        <v>411400</v>
      </c>
      <c r="B3175" s="27" t="s">
        <v>88</v>
      </c>
      <c r="C3175" s="28">
        <v>7000</v>
      </c>
    </row>
    <row r="3176" spans="1:3" ht="18.75" customHeight="1" x14ac:dyDescent="0.2">
      <c r="A3176" s="23">
        <v>412000</v>
      </c>
      <c r="B3176" s="29" t="s">
        <v>365</v>
      </c>
      <c r="C3176" s="25">
        <f>SUM(C3177:C3185)</f>
        <v>159100</v>
      </c>
    </row>
    <row r="3177" spans="1:3" ht="18.75" customHeight="1" x14ac:dyDescent="0.2">
      <c r="A3177" s="26">
        <v>412200</v>
      </c>
      <c r="B3177" s="27" t="s">
        <v>366</v>
      </c>
      <c r="C3177" s="28">
        <v>54100</v>
      </c>
    </row>
    <row r="3178" spans="1:3" ht="18.75" customHeight="1" x14ac:dyDescent="0.2">
      <c r="A3178" s="26">
        <v>412300</v>
      </c>
      <c r="B3178" s="27" t="s">
        <v>90</v>
      </c>
      <c r="C3178" s="28">
        <v>20000</v>
      </c>
    </row>
    <row r="3179" spans="1:3" ht="18.75" customHeight="1" x14ac:dyDescent="0.2">
      <c r="A3179" s="26">
        <v>412500</v>
      </c>
      <c r="B3179" s="27" t="s">
        <v>92</v>
      </c>
      <c r="C3179" s="28">
        <v>5000</v>
      </c>
    </row>
    <row r="3180" spans="1:3" ht="18.75" customHeight="1" x14ac:dyDescent="0.2">
      <c r="A3180" s="26">
        <v>412600</v>
      </c>
      <c r="B3180" s="27" t="s">
        <v>367</v>
      </c>
      <c r="C3180" s="28">
        <v>10000</v>
      </c>
    </row>
    <row r="3181" spans="1:3" ht="18.75" customHeight="1" x14ac:dyDescent="0.2">
      <c r="A3181" s="26">
        <v>412700</v>
      </c>
      <c r="B3181" s="27" t="s">
        <v>323</v>
      </c>
      <c r="C3181" s="28">
        <v>56000</v>
      </c>
    </row>
    <row r="3182" spans="1:3" ht="18.75" customHeight="1" x14ac:dyDescent="0.2">
      <c r="A3182" s="26">
        <v>412900</v>
      </c>
      <c r="B3182" s="30" t="s">
        <v>369</v>
      </c>
      <c r="C3182" s="28">
        <v>3000</v>
      </c>
    </row>
    <row r="3183" spans="1:3" ht="18.75" customHeight="1" x14ac:dyDescent="0.2">
      <c r="A3183" s="26">
        <v>412900</v>
      </c>
      <c r="B3183" s="30" t="s">
        <v>93</v>
      </c>
      <c r="C3183" s="28">
        <v>7000</v>
      </c>
    </row>
    <row r="3184" spans="1:3" ht="18.75" customHeight="1" x14ac:dyDescent="0.2">
      <c r="A3184" s="26">
        <v>412900</v>
      </c>
      <c r="B3184" s="30" t="s">
        <v>112</v>
      </c>
      <c r="C3184" s="28">
        <v>1000</v>
      </c>
    </row>
    <row r="3185" spans="1:3" ht="18.75" customHeight="1" x14ac:dyDescent="0.2">
      <c r="A3185" s="26">
        <v>412900</v>
      </c>
      <c r="B3185" s="30" t="s">
        <v>114</v>
      </c>
      <c r="C3185" s="28">
        <v>3000</v>
      </c>
    </row>
    <row r="3186" spans="1:3" ht="18.75" customHeight="1" x14ac:dyDescent="0.2">
      <c r="A3186" s="23">
        <v>510000</v>
      </c>
      <c r="B3186" s="29" t="s">
        <v>116</v>
      </c>
      <c r="C3186" s="25">
        <f t="shared" ref="C3186:C3187" si="558">C3187</f>
        <v>20000</v>
      </c>
    </row>
    <row r="3187" spans="1:3" ht="18.75" customHeight="1" x14ac:dyDescent="0.2">
      <c r="A3187" s="23">
        <v>511000</v>
      </c>
      <c r="B3187" s="29" t="s">
        <v>117</v>
      </c>
      <c r="C3187" s="25">
        <f t="shared" si="558"/>
        <v>20000</v>
      </c>
    </row>
    <row r="3188" spans="1:3" ht="18.75" customHeight="1" x14ac:dyDescent="0.2">
      <c r="A3188" s="26">
        <v>511300</v>
      </c>
      <c r="B3188" s="27" t="s">
        <v>119</v>
      </c>
      <c r="C3188" s="28">
        <v>20000</v>
      </c>
    </row>
    <row r="3189" spans="1:3" s="21" customFormat="1" ht="18.75" customHeight="1" x14ac:dyDescent="0.2">
      <c r="A3189" s="39"/>
      <c r="B3189" s="32" t="s">
        <v>15</v>
      </c>
      <c r="C3189" s="33">
        <f>C3171+C3186</f>
        <v>931100</v>
      </c>
    </row>
    <row r="3190" spans="1:3" s="21" customFormat="1" ht="18.75" customHeight="1" x14ac:dyDescent="0.2">
      <c r="A3190" s="16"/>
      <c r="B3190" s="20"/>
      <c r="C3190" s="36"/>
    </row>
    <row r="3191" spans="1:3" s="21" customFormat="1" ht="18.75" customHeight="1" x14ac:dyDescent="0.2">
      <c r="A3191" s="16"/>
      <c r="B3191" s="20"/>
      <c r="C3191" s="36"/>
    </row>
    <row r="3192" spans="1:3" s="21" customFormat="1" ht="18.75" customHeight="1" x14ac:dyDescent="0.2">
      <c r="A3192" s="19" t="s">
        <v>502</v>
      </c>
      <c r="B3192" s="37"/>
      <c r="C3192" s="36"/>
    </row>
    <row r="3193" spans="1:3" s="21" customFormat="1" ht="18.75" customHeight="1" x14ac:dyDescent="0.2">
      <c r="A3193" s="19" t="s">
        <v>33</v>
      </c>
      <c r="B3193" s="37"/>
      <c r="C3193" s="36"/>
    </row>
    <row r="3194" spans="1:3" s="21" customFormat="1" ht="18.75" customHeight="1" x14ac:dyDescent="0.2">
      <c r="A3194" s="19" t="s">
        <v>174</v>
      </c>
      <c r="B3194" s="37"/>
      <c r="C3194" s="36"/>
    </row>
    <row r="3195" spans="1:3" s="21" customFormat="1" ht="18.75" customHeight="1" x14ac:dyDescent="0.2">
      <c r="A3195" s="19" t="s">
        <v>363</v>
      </c>
      <c r="B3195" s="37"/>
      <c r="C3195" s="36"/>
    </row>
    <row r="3196" spans="1:3" s="21" customFormat="1" ht="18.75" customHeight="1" x14ac:dyDescent="0.2">
      <c r="A3196" s="19"/>
      <c r="B3196" s="16"/>
      <c r="C3196" s="22"/>
    </row>
    <row r="3197" spans="1:3" ht="18.75" customHeight="1" x14ac:dyDescent="0.2">
      <c r="A3197" s="23">
        <v>410000</v>
      </c>
      <c r="B3197" s="24" t="s">
        <v>85</v>
      </c>
      <c r="C3197" s="25">
        <f>C3198+C3203+C3218</f>
        <v>6513200</v>
      </c>
    </row>
    <row r="3198" spans="1:3" ht="18.75" customHeight="1" x14ac:dyDescent="0.2">
      <c r="A3198" s="23">
        <v>411000</v>
      </c>
      <c r="B3198" s="24" t="s">
        <v>322</v>
      </c>
      <c r="C3198" s="25">
        <f>SUM(C3199:C3202)</f>
        <v>1487500</v>
      </c>
    </row>
    <row r="3199" spans="1:3" ht="18.75" customHeight="1" x14ac:dyDescent="0.2">
      <c r="A3199" s="26">
        <v>411100</v>
      </c>
      <c r="B3199" s="27" t="s">
        <v>86</v>
      </c>
      <c r="C3199" s="28">
        <v>1421500</v>
      </c>
    </row>
    <row r="3200" spans="1:3" ht="18.75" customHeight="1" x14ac:dyDescent="0.2">
      <c r="A3200" s="26">
        <v>411200</v>
      </c>
      <c r="B3200" s="27" t="s">
        <v>364</v>
      </c>
      <c r="C3200" s="28">
        <v>36400</v>
      </c>
    </row>
    <row r="3201" spans="1:3" ht="18.75" customHeight="1" x14ac:dyDescent="0.2">
      <c r="A3201" s="26">
        <v>411300</v>
      </c>
      <c r="B3201" s="27" t="s">
        <v>87</v>
      </c>
      <c r="C3201" s="28">
        <v>23100</v>
      </c>
    </row>
    <row r="3202" spans="1:3" ht="18.75" customHeight="1" x14ac:dyDescent="0.2">
      <c r="A3202" s="26">
        <v>411400</v>
      </c>
      <c r="B3202" s="27" t="s">
        <v>88</v>
      </c>
      <c r="C3202" s="28">
        <v>6500</v>
      </c>
    </row>
    <row r="3203" spans="1:3" ht="18.75" customHeight="1" x14ac:dyDescent="0.2">
      <c r="A3203" s="23">
        <v>412000</v>
      </c>
      <c r="B3203" s="29" t="s">
        <v>365</v>
      </c>
      <c r="C3203" s="25">
        <f t="shared" ref="C3203" si="559">SUM(C3204:C3217)</f>
        <v>717700</v>
      </c>
    </row>
    <row r="3204" spans="1:3" ht="18.75" customHeight="1" x14ac:dyDescent="0.2">
      <c r="A3204" s="26">
        <v>412100</v>
      </c>
      <c r="B3204" s="27" t="s">
        <v>89</v>
      </c>
      <c r="C3204" s="28">
        <v>10000</v>
      </c>
    </row>
    <row r="3205" spans="1:3" ht="18.75" customHeight="1" x14ac:dyDescent="0.2">
      <c r="A3205" s="26">
        <v>412200</v>
      </c>
      <c r="B3205" s="27" t="s">
        <v>366</v>
      </c>
      <c r="C3205" s="28">
        <v>284500</v>
      </c>
    </row>
    <row r="3206" spans="1:3" ht="18.75" customHeight="1" x14ac:dyDescent="0.2">
      <c r="A3206" s="26">
        <v>412300</v>
      </c>
      <c r="B3206" s="27" t="s">
        <v>90</v>
      </c>
      <c r="C3206" s="28">
        <v>34600</v>
      </c>
    </row>
    <row r="3207" spans="1:3" ht="18.75" customHeight="1" x14ac:dyDescent="0.2">
      <c r="A3207" s="26">
        <v>412500</v>
      </c>
      <c r="B3207" s="27" t="s">
        <v>92</v>
      </c>
      <c r="C3207" s="28">
        <v>28000</v>
      </c>
    </row>
    <row r="3208" spans="1:3" ht="18.75" customHeight="1" x14ac:dyDescent="0.2">
      <c r="A3208" s="26">
        <v>412600</v>
      </c>
      <c r="B3208" s="27" t="s">
        <v>367</v>
      </c>
      <c r="C3208" s="28">
        <v>58000</v>
      </c>
    </row>
    <row r="3209" spans="1:3" ht="18.75" customHeight="1" x14ac:dyDescent="0.2">
      <c r="A3209" s="26">
        <v>412700</v>
      </c>
      <c r="B3209" s="27" t="s">
        <v>323</v>
      </c>
      <c r="C3209" s="28">
        <v>265000</v>
      </c>
    </row>
    <row r="3210" spans="1:3" ht="18.75" customHeight="1" x14ac:dyDescent="0.2">
      <c r="A3210" s="26">
        <v>412900</v>
      </c>
      <c r="B3210" s="30" t="s">
        <v>369</v>
      </c>
      <c r="C3210" s="28">
        <v>500</v>
      </c>
    </row>
    <row r="3211" spans="1:3" ht="18.75" customHeight="1" x14ac:dyDescent="0.2">
      <c r="A3211" s="26">
        <v>412900</v>
      </c>
      <c r="B3211" s="30" t="s">
        <v>93</v>
      </c>
      <c r="C3211" s="28">
        <v>2000</v>
      </c>
    </row>
    <row r="3212" spans="1:3" ht="18.75" customHeight="1" x14ac:dyDescent="0.2">
      <c r="A3212" s="26">
        <v>412900</v>
      </c>
      <c r="B3212" s="30" t="s">
        <v>112</v>
      </c>
      <c r="C3212" s="28">
        <v>8000</v>
      </c>
    </row>
    <row r="3213" spans="1:3" ht="18.75" customHeight="1" x14ac:dyDescent="0.2">
      <c r="A3213" s="26">
        <v>412900</v>
      </c>
      <c r="B3213" s="30" t="s">
        <v>113</v>
      </c>
      <c r="C3213" s="28">
        <v>3500</v>
      </c>
    </row>
    <row r="3214" spans="1:3" ht="18.75" customHeight="1" x14ac:dyDescent="0.2">
      <c r="A3214" s="26">
        <v>412900</v>
      </c>
      <c r="B3214" s="30" t="s">
        <v>114</v>
      </c>
      <c r="C3214" s="28">
        <v>3000</v>
      </c>
    </row>
    <row r="3215" spans="1:3" ht="18.75" customHeight="1" x14ac:dyDescent="0.2">
      <c r="A3215" s="26">
        <v>412900</v>
      </c>
      <c r="B3215" s="30" t="s">
        <v>233</v>
      </c>
      <c r="C3215" s="28">
        <v>10000</v>
      </c>
    </row>
    <row r="3216" spans="1:3" ht="18.75" customHeight="1" x14ac:dyDescent="0.2">
      <c r="A3216" s="26">
        <v>412900</v>
      </c>
      <c r="B3216" s="27" t="s">
        <v>234</v>
      </c>
      <c r="C3216" s="28">
        <v>5000</v>
      </c>
    </row>
    <row r="3217" spans="1:3" ht="18.75" customHeight="1" x14ac:dyDescent="0.2">
      <c r="A3217" s="26">
        <v>412900</v>
      </c>
      <c r="B3217" s="27" t="s">
        <v>95</v>
      </c>
      <c r="C3217" s="28">
        <v>5600</v>
      </c>
    </row>
    <row r="3218" spans="1:3" s="31" customFormat="1" ht="18.75" customHeight="1" x14ac:dyDescent="0.2">
      <c r="A3218" s="23">
        <v>415000</v>
      </c>
      <c r="B3218" s="29" t="s">
        <v>21</v>
      </c>
      <c r="C3218" s="25">
        <f t="shared" ref="C3218" si="560">SUM(C3219:C3226)</f>
        <v>4308000</v>
      </c>
    </row>
    <row r="3219" spans="1:3" ht="18.75" customHeight="1" x14ac:dyDescent="0.2">
      <c r="A3219" s="26">
        <v>415200</v>
      </c>
      <c r="B3219" s="27" t="s">
        <v>235</v>
      </c>
      <c r="C3219" s="28">
        <v>50000</v>
      </c>
    </row>
    <row r="3220" spans="1:3" ht="18.75" customHeight="1" x14ac:dyDescent="0.2">
      <c r="A3220" s="26">
        <v>415200</v>
      </c>
      <c r="B3220" s="27" t="s">
        <v>54</v>
      </c>
      <c r="C3220" s="28">
        <v>80000</v>
      </c>
    </row>
    <row r="3221" spans="1:3" ht="18.75" customHeight="1" x14ac:dyDescent="0.2">
      <c r="A3221" s="26">
        <v>415200</v>
      </c>
      <c r="B3221" s="27" t="s">
        <v>503</v>
      </c>
      <c r="C3221" s="28">
        <v>200000</v>
      </c>
    </row>
    <row r="3222" spans="1:3" ht="18.75" customHeight="1" x14ac:dyDescent="0.2">
      <c r="A3222" s="26">
        <v>415200</v>
      </c>
      <c r="B3222" s="27" t="s">
        <v>236</v>
      </c>
      <c r="C3222" s="28">
        <v>100000</v>
      </c>
    </row>
    <row r="3223" spans="1:3" ht="18.75" customHeight="1" x14ac:dyDescent="0.2">
      <c r="A3223" s="26">
        <v>415200</v>
      </c>
      <c r="B3223" s="27" t="s">
        <v>504</v>
      </c>
      <c r="C3223" s="28">
        <v>70000</v>
      </c>
    </row>
    <row r="3224" spans="1:3" ht="18.75" customHeight="1" x14ac:dyDescent="0.2">
      <c r="A3224" s="26">
        <v>415200</v>
      </c>
      <c r="B3224" s="27" t="s">
        <v>505</v>
      </c>
      <c r="C3224" s="28">
        <v>180000</v>
      </c>
    </row>
    <row r="3225" spans="1:3" ht="18.75" customHeight="1" x14ac:dyDescent="0.2">
      <c r="A3225" s="26">
        <v>415200</v>
      </c>
      <c r="B3225" s="27" t="s">
        <v>57</v>
      </c>
      <c r="C3225" s="28">
        <v>3608000</v>
      </c>
    </row>
    <row r="3226" spans="1:3" ht="18.75" customHeight="1" x14ac:dyDescent="0.2">
      <c r="A3226" s="26">
        <v>415200</v>
      </c>
      <c r="B3226" s="27" t="s">
        <v>58</v>
      </c>
      <c r="C3226" s="28">
        <v>20000</v>
      </c>
    </row>
    <row r="3227" spans="1:3" ht="18.75" customHeight="1" x14ac:dyDescent="0.2">
      <c r="A3227" s="23">
        <v>480000</v>
      </c>
      <c r="B3227" s="29" t="s">
        <v>139</v>
      </c>
      <c r="C3227" s="25">
        <f t="shared" ref="C3227" si="561">C3228</f>
        <v>2350000</v>
      </c>
    </row>
    <row r="3228" spans="1:3" ht="18.75" customHeight="1" x14ac:dyDescent="0.2">
      <c r="A3228" s="23">
        <v>487000</v>
      </c>
      <c r="B3228" s="29" t="s">
        <v>327</v>
      </c>
      <c r="C3228" s="25">
        <f>SUM(C3229:C3230)</f>
        <v>2350000</v>
      </c>
    </row>
    <row r="3229" spans="1:3" ht="18.75" customHeight="1" x14ac:dyDescent="0.2">
      <c r="A3229" s="26">
        <v>487300</v>
      </c>
      <c r="B3229" s="27" t="s">
        <v>506</v>
      </c>
      <c r="C3229" s="28">
        <v>2300000</v>
      </c>
    </row>
    <row r="3230" spans="1:3" ht="18.75" customHeight="1" x14ac:dyDescent="0.2">
      <c r="A3230" s="26">
        <v>487300</v>
      </c>
      <c r="B3230" s="27" t="s">
        <v>507</v>
      </c>
      <c r="C3230" s="28">
        <v>50000</v>
      </c>
    </row>
    <row r="3231" spans="1:3" ht="18.75" customHeight="1" x14ac:dyDescent="0.2">
      <c r="A3231" s="23">
        <v>510000</v>
      </c>
      <c r="B3231" s="29" t="s">
        <v>116</v>
      </c>
      <c r="C3231" s="25">
        <f>C3232+C3234</f>
        <v>9000</v>
      </c>
    </row>
    <row r="3232" spans="1:3" ht="18.75" customHeight="1" x14ac:dyDescent="0.2">
      <c r="A3232" s="23">
        <v>511000</v>
      </c>
      <c r="B3232" s="29" t="s">
        <v>117</v>
      </c>
      <c r="C3232" s="25">
        <f>SUM(C3233:C3233)</f>
        <v>5000</v>
      </c>
    </row>
    <row r="3233" spans="1:3" ht="18.75" customHeight="1" x14ac:dyDescent="0.2">
      <c r="A3233" s="26">
        <v>511300</v>
      </c>
      <c r="B3233" s="27" t="s">
        <v>119</v>
      </c>
      <c r="C3233" s="28">
        <v>5000</v>
      </c>
    </row>
    <row r="3234" spans="1:3" s="31" customFormat="1" ht="18.75" customHeight="1" x14ac:dyDescent="0.2">
      <c r="A3234" s="23">
        <v>516000</v>
      </c>
      <c r="B3234" s="29" t="s">
        <v>120</v>
      </c>
      <c r="C3234" s="25">
        <f t="shared" ref="C3234" si="562">C3235</f>
        <v>4000</v>
      </c>
    </row>
    <row r="3235" spans="1:3" ht="18.75" customHeight="1" x14ac:dyDescent="0.2">
      <c r="A3235" s="26">
        <v>516100</v>
      </c>
      <c r="B3235" s="27" t="s">
        <v>120</v>
      </c>
      <c r="C3235" s="28">
        <v>4000</v>
      </c>
    </row>
    <row r="3236" spans="1:3" s="31" customFormat="1" ht="18.75" customHeight="1" x14ac:dyDescent="0.2">
      <c r="A3236" s="23">
        <v>630000</v>
      </c>
      <c r="B3236" s="29" t="s">
        <v>121</v>
      </c>
      <c r="C3236" s="25">
        <f t="shared" ref="C3236" si="563">C3239+C3237</f>
        <v>21800</v>
      </c>
    </row>
    <row r="3237" spans="1:3" s="31" customFormat="1" ht="18.75" customHeight="1" x14ac:dyDescent="0.2">
      <c r="A3237" s="23">
        <v>631000</v>
      </c>
      <c r="B3237" s="29" t="s">
        <v>122</v>
      </c>
      <c r="C3237" s="25">
        <f t="shared" ref="C3237" si="564">C3238</f>
        <v>7300</v>
      </c>
    </row>
    <row r="3238" spans="1:3" ht="18.75" customHeight="1" x14ac:dyDescent="0.2">
      <c r="A3238" s="38">
        <v>631900</v>
      </c>
      <c r="B3238" s="27" t="s">
        <v>123</v>
      </c>
      <c r="C3238" s="28">
        <v>7300</v>
      </c>
    </row>
    <row r="3239" spans="1:3" s="31" customFormat="1" ht="18.75" customHeight="1" x14ac:dyDescent="0.2">
      <c r="A3239" s="23">
        <v>638000</v>
      </c>
      <c r="B3239" s="29" t="s">
        <v>124</v>
      </c>
      <c r="C3239" s="25">
        <f t="shared" ref="C3239" si="565">C3240</f>
        <v>14500</v>
      </c>
    </row>
    <row r="3240" spans="1:3" ht="18.75" customHeight="1" x14ac:dyDescent="0.2">
      <c r="A3240" s="26">
        <v>638100</v>
      </c>
      <c r="B3240" s="27" t="s">
        <v>125</v>
      </c>
      <c r="C3240" s="28">
        <v>14500</v>
      </c>
    </row>
    <row r="3241" spans="1:3" s="21" customFormat="1" ht="18.75" customHeight="1" x14ac:dyDescent="0.2">
      <c r="A3241" s="39"/>
      <c r="B3241" s="32" t="s">
        <v>15</v>
      </c>
      <c r="C3241" s="33">
        <f>C3197+C3227+C3231+C3236</f>
        <v>8894000</v>
      </c>
    </row>
    <row r="3242" spans="1:3" s="21" customFormat="1" ht="18.75" customHeight="1" x14ac:dyDescent="0.2">
      <c r="A3242" s="19"/>
      <c r="B3242" s="20"/>
      <c r="C3242" s="36"/>
    </row>
    <row r="3243" spans="1:3" s="21" customFormat="1" ht="18.75" customHeight="1" x14ac:dyDescent="0.2">
      <c r="A3243" s="16"/>
      <c r="B3243" s="13"/>
      <c r="C3243" s="36"/>
    </row>
    <row r="3244" spans="1:3" s="21" customFormat="1" ht="18.75" customHeight="1" x14ac:dyDescent="0.2">
      <c r="A3244" s="19" t="s">
        <v>508</v>
      </c>
      <c r="B3244" s="37"/>
      <c r="C3244" s="36"/>
    </row>
    <row r="3245" spans="1:3" s="21" customFormat="1" ht="18.75" customHeight="1" x14ac:dyDescent="0.2">
      <c r="A3245" s="19" t="s">
        <v>34</v>
      </c>
      <c r="B3245" s="37"/>
      <c r="C3245" s="36"/>
    </row>
    <row r="3246" spans="1:3" s="21" customFormat="1" ht="18.75" customHeight="1" x14ac:dyDescent="0.2">
      <c r="A3246" s="19" t="s">
        <v>181</v>
      </c>
      <c r="B3246" s="37"/>
      <c r="C3246" s="36"/>
    </row>
    <row r="3247" spans="1:3" s="21" customFormat="1" ht="18.75" customHeight="1" x14ac:dyDescent="0.2">
      <c r="A3247" s="19" t="s">
        <v>363</v>
      </c>
      <c r="B3247" s="37"/>
      <c r="C3247" s="36"/>
    </row>
    <row r="3248" spans="1:3" s="21" customFormat="1" ht="18.75" customHeight="1" x14ac:dyDescent="0.2">
      <c r="A3248" s="19"/>
      <c r="B3248" s="16"/>
      <c r="C3248" s="22"/>
    </row>
    <row r="3249" spans="1:3" ht="18.75" customHeight="1" x14ac:dyDescent="0.2">
      <c r="A3249" s="23">
        <v>410000</v>
      </c>
      <c r="B3249" s="24" t="s">
        <v>85</v>
      </c>
      <c r="C3249" s="25">
        <f t="shared" ref="C3249" si="566">C3250+C3255+C3268+C3272+C3266</f>
        <v>4103800</v>
      </c>
    </row>
    <row r="3250" spans="1:3" ht="18.75" customHeight="1" x14ac:dyDescent="0.2">
      <c r="A3250" s="23">
        <v>411000</v>
      </c>
      <c r="B3250" s="24" t="s">
        <v>322</v>
      </c>
      <c r="C3250" s="25">
        <f t="shared" ref="C3250" si="567">SUM(C3251:C3254)</f>
        <v>689800</v>
      </c>
    </row>
    <row r="3251" spans="1:3" ht="18.75" customHeight="1" x14ac:dyDescent="0.2">
      <c r="A3251" s="26">
        <v>411100</v>
      </c>
      <c r="B3251" s="27" t="s">
        <v>86</v>
      </c>
      <c r="C3251" s="28">
        <v>658500</v>
      </c>
    </row>
    <row r="3252" spans="1:3" ht="18.75" customHeight="1" x14ac:dyDescent="0.2">
      <c r="A3252" s="26">
        <v>411200</v>
      </c>
      <c r="B3252" s="27" t="s">
        <v>364</v>
      </c>
      <c r="C3252" s="28">
        <v>24200</v>
      </c>
    </row>
    <row r="3253" spans="1:3" ht="18.75" customHeight="1" x14ac:dyDescent="0.2">
      <c r="A3253" s="26">
        <v>411300</v>
      </c>
      <c r="B3253" s="27" t="s">
        <v>87</v>
      </c>
      <c r="C3253" s="28">
        <v>2000</v>
      </c>
    </row>
    <row r="3254" spans="1:3" ht="18.75" customHeight="1" x14ac:dyDescent="0.2">
      <c r="A3254" s="26">
        <v>411400</v>
      </c>
      <c r="B3254" s="27" t="s">
        <v>88</v>
      </c>
      <c r="C3254" s="28">
        <v>5100</v>
      </c>
    </row>
    <row r="3255" spans="1:3" ht="18.75" customHeight="1" x14ac:dyDescent="0.2">
      <c r="A3255" s="23">
        <v>412000</v>
      </c>
      <c r="B3255" s="29" t="s">
        <v>365</v>
      </c>
      <c r="C3255" s="25">
        <f t="shared" ref="C3255" si="568">SUM(C3256:C3265)</f>
        <v>149000</v>
      </c>
    </row>
    <row r="3256" spans="1:3" ht="18.75" customHeight="1" x14ac:dyDescent="0.2">
      <c r="A3256" s="26">
        <v>412200</v>
      </c>
      <c r="B3256" s="27" t="s">
        <v>366</v>
      </c>
      <c r="C3256" s="28">
        <v>17000</v>
      </c>
    </row>
    <row r="3257" spans="1:3" ht="18.75" customHeight="1" x14ac:dyDescent="0.2">
      <c r="A3257" s="26">
        <v>412300</v>
      </c>
      <c r="B3257" s="27" t="s">
        <v>90</v>
      </c>
      <c r="C3257" s="28">
        <v>9200</v>
      </c>
    </row>
    <row r="3258" spans="1:3" ht="18.75" customHeight="1" x14ac:dyDescent="0.2">
      <c r="A3258" s="26">
        <v>412500</v>
      </c>
      <c r="B3258" s="27" t="s">
        <v>92</v>
      </c>
      <c r="C3258" s="28">
        <v>9000</v>
      </c>
    </row>
    <row r="3259" spans="1:3" ht="18.75" customHeight="1" x14ac:dyDescent="0.2">
      <c r="A3259" s="26">
        <v>412600</v>
      </c>
      <c r="B3259" s="27" t="s">
        <v>367</v>
      </c>
      <c r="C3259" s="28">
        <v>18300</v>
      </c>
    </row>
    <row r="3260" spans="1:3" ht="18.75" customHeight="1" x14ac:dyDescent="0.2">
      <c r="A3260" s="26">
        <v>412700</v>
      </c>
      <c r="B3260" s="27" t="s">
        <v>323</v>
      </c>
      <c r="C3260" s="28">
        <v>14900</v>
      </c>
    </row>
    <row r="3261" spans="1:3" ht="18.75" customHeight="1" x14ac:dyDescent="0.2">
      <c r="A3261" s="26">
        <v>412900</v>
      </c>
      <c r="B3261" s="30" t="s">
        <v>369</v>
      </c>
      <c r="C3261" s="28">
        <v>1000</v>
      </c>
    </row>
    <row r="3262" spans="1:3" ht="18.75" customHeight="1" x14ac:dyDescent="0.2">
      <c r="A3262" s="26">
        <v>412900</v>
      </c>
      <c r="B3262" s="30" t="s">
        <v>93</v>
      </c>
      <c r="C3262" s="28">
        <v>71000</v>
      </c>
    </row>
    <row r="3263" spans="1:3" ht="18.75" customHeight="1" x14ac:dyDescent="0.2">
      <c r="A3263" s="26">
        <v>412900</v>
      </c>
      <c r="B3263" s="30" t="s">
        <v>112</v>
      </c>
      <c r="C3263" s="28">
        <v>6000</v>
      </c>
    </row>
    <row r="3264" spans="1:3" ht="18.75" customHeight="1" x14ac:dyDescent="0.2">
      <c r="A3264" s="26">
        <v>412900</v>
      </c>
      <c r="B3264" s="30" t="s">
        <v>113</v>
      </c>
      <c r="C3264" s="28">
        <v>1300</v>
      </c>
    </row>
    <row r="3265" spans="1:3" ht="18.75" customHeight="1" x14ac:dyDescent="0.2">
      <c r="A3265" s="26">
        <v>412900</v>
      </c>
      <c r="B3265" s="30" t="s">
        <v>114</v>
      </c>
      <c r="C3265" s="28">
        <v>1300</v>
      </c>
    </row>
    <row r="3266" spans="1:3" s="31" customFormat="1" ht="18.75" customHeight="1" x14ac:dyDescent="0.2">
      <c r="A3266" s="23">
        <v>414000</v>
      </c>
      <c r="B3266" s="24" t="s">
        <v>136</v>
      </c>
      <c r="C3266" s="25">
        <f t="shared" ref="C3266" si="569">C3267</f>
        <v>1000000</v>
      </c>
    </row>
    <row r="3267" spans="1:3" ht="18.75" customHeight="1" x14ac:dyDescent="0.2">
      <c r="A3267" s="26">
        <v>414100</v>
      </c>
      <c r="B3267" s="30" t="s">
        <v>509</v>
      </c>
      <c r="C3267" s="28">
        <v>1000000</v>
      </c>
    </row>
    <row r="3268" spans="1:3" s="41" customFormat="1" ht="18.75" customHeight="1" x14ac:dyDescent="0.2">
      <c r="A3268" s="23">
        <v>415000</v>
      </c>
      <c r="B3268" s="29" t="s">
        <v>21</v>
      </c>
      <c r="C3268" s="25">
        <f t="shared" ref="C3268" si="570">SUM(C3269:C3271)</f>
        <v>1980000</v>
      </c>
    </row>
    <row r="3269" spans="1:3" ht="18.75" customHeight="1" x14ac:dyDescent="0.2">
      <c r="A3269" s="38">
        <v>415200</v>
      </c>
      <c r="B3269" s="27" t="s">
        <v>336</v>
      </c>
      <c r="C3269" s="28">
        <v>1515000</v>
      </c>
    </row>
    <row r="3270" spans="1:3" ht="18.75" customHeight="1" x14ac:dyDescent="0.2">
      <c r="A3270" s="38">
        <v>415200</v>
      </c>
      <c r="B3270" s="27" t="s">
        <v>237</v>
      </c>
      <c r="C3270" s="28">
        <v>65000</v>
      </c>
    </row>
    <row r="3271" spans="1:3" ht="18.75" customHeight="1" x14ac:dyDescent="0.2">
      <c r="A3271" s="38">
        <v>415200</v>
      </c>
      <c r="B3271" s="27" t="s">
        <v>102</v>
      </c>
      <c r="C3271" s="28">
        <v>400000</v>
      </c>
    </row>
    <row r="3272" spans="1:3" s="31" customFormat="1" ht="18.75" customHeight="1" x14ac:dyDescent="0.2">
      <c r="A3272" s="23">
        <v>416000</v>
      </c>
      <c r="B3272" s="29" t="s">
        <v>373</v>
      </c>
      <c r="C3272" s="25">
        <f t="shared" ref="C3272" si="571">SUM(C3273:C3274)</f>
        <v>285000</v>
      </c>
    </row>
    <row r="3273" spans="1:3" ht="18.75" customHeight="1" x14ac:dyDescent="0.2">
      <c r="A3273" s="38">
        <v>416100</v>
      </c>
      <c r="B3273" s="27" t="s">
        <v>59</v>
      </c>
      <c r="C3273" s="28">
        <v>200000</v>
      </c>
    </row>
    <row r="3274" spans="1:3" ht="18.75" customHeight="1" x14ac:dyDescent="0.2">
      <c r="A3274" s="38">
        <v>416100</v>
      </c>
      <c r="B3274" s="27" t="s">
        <v>103</v>
      </c>
      <c r="C3274" s="28">
        <v>85000</v>
      </c>
    </row>
    <row r="3275" spans="1:3" s="41" customFormat="1" ht="18.75" customHeight="1" x14ac:dyDescent="0.2">
      <c r="A3275" s="23">
        <v>480000</v>
      </c>
      <c r="B3275" s="29" t="s">
        <v>139</v>
      </c>
      <c r="C3275" s="25">
        <f t="shared" ref="C3275" si="572">C3276</f>
        <v>2611000</v>
      </c>
    </row>
    <row r="3276" spans="1:3" s="41" customFormat="1" ht="18.75" customHeight="1" x14ac:dyDescent="0.2">
      <c r="A3276" s="23">
        <v>488000</v>
      </c>
      <c r="B3276" s="29" t="s">
        <v>140</v>
      </c>
      <c r="C3276" s="25">
        <f t="shared" ref="C3276" si="573">SUM(C3277:C3281)</f>
        <v>2611000</v>
      </c>
    </row>
    <row r="3277" spans="1:3" ht="18.75" customHeight="1" x14ac:dyDescent="0.2">
      <c r="A3277" s="26">
        <v>488100</v>
      </c>
      <c r="B3277" s="27" t="s">
        <v>510</v>
      </c>
      <c r="C3277" s="28">
        <v>1000000</v>
      </c>
    </row>
    <row r="3278" spans="1:3" ht="18.75" customHeight="1" x14ac:dyDescent="0.2">
      <c r="A3278" s="26">
        <v>488100</v>
      </c>
      <c r="B3278" s="27" t="s">
        <v>337</v>
      </c>
      <c r="C3278" s="28">
        <v>561000</v>
      </c>
    </row>
    <row r="3279" spans="1:3" ht="18.75" customHeight="1" x14ac:dyDescent="0.2">
      <c r="A3279" s="26">
        <v>488100</v>
      </c>
      <c r="B3279" s="27" t="s">
        <v>511</v>
      </c>
      <c r="C3279" s="28">
        <v>600000</v>
      </c>
    </row>
    <row r="3280" spans="1:3" ht="18.75" customHeight="1" x14ac:dyDescent="0.2">
      <c r="A3280" s="26">
        <v>488100</v>
      </c>
      <c r="B3280" s="27" t="s">
        <v>238</v>
      </c>
      <c r="C3280" s="28">
        <v>250000</v>
      </c>
    </row>
    <row r="3281" spans="1:3" ht="18.75" customHeight="1" x14ac:dyDescent="0.2">
      <c r="A3281" s="26">
        <v>488100</v>
      </c>
      <c r="B3281" s="27" t="s">
        <v>338</v>
      </c>
      <c r="C3281" s="28">
        <v>200000</v>
      </c>
    </row>
    <row r="3282" spans="1:3" ht="18.75" customHeight="1" x14ac:dyDescent="0.2">
      <c r="A3282" s="23">
        <v>510000</v>
      </c>
      <c r="B3282" s="29" t="s">
        <v>116</v>
      </c>
      <c r="C3282" s="25">
        <f t="shared" ref="C3282" si="574">C3283+C3285</f>
        <v>8000</v>
      </c>
    </row>
    <row r="3283" spans="1:3" ht="18.75" customHeight="1" x14ac:dyDescent="0.2">
      <c r="A3283" s="23">
        <v>511000</v>
      </c>
      <c r="B3283" s="29" t="s">
        <v>117</v>
      </c>
      <c r="C3283" s="25">
        <f t="shared" ref="C3283" si="575">SUM(C3284:C3284)</f>
        <v>4000</v>
      </c>
    </row>
    <row r="3284" spans="1:3" ht="18.75" customHeight="1" x14ac:dyDescent="0.2">
      <c r="A3284" s="26">
        <v>511300</v>
      </c>
      <c r="B3284" s="27" t="s">
        <v>119</v>
      </c>
      <c r="C3284" s="28">
        <v>4000</v>
      </c>
    </row>
    <row r="3285" spans="1:3" s="31" customFormat="1" ht="18.75" customHeight="1" x14ac:dyDescent="0.2">
      <c r="A3285" s="23">
        <v>516000</v>
      </c>
      <c r="B3285" s="29" t="s">
        <v>120</v>
      </c>
      <c r="C3285" s="44">
        <f t="shared" ref="C3285" si="576">C3286</f>
        <v>4000</v>
      </c>
    </row>
    <row r="3286" spans="1:3" ht="18.75" customHeight="1" x14ac:dyDescent="0.2">
      <c r="A3286" s="26">
        <v>516100</v>
      </c>
      <c r="B3286" s="27" t="s">
        <v>120</v>
      </c>
      <c r="C3286" s="28">
        <v>4000</v>
      </c>
    </row>
    <row r="3287" spans="1:3" s="49" customFormat="1" ht="18.75" customHeight="1" x14ac:dyDescent="0.2">
      <c r="A3287" s="47"/>
      <c r="B3287" s="37" t="s">
        <v>104</v>
      </c>
      <c r="C3287" s="48">
        <f>C3249+C3275+C3282</f>
        <v>6722800</v>
      </c>
    </row>
    <row r="3288" spans="1:3" s="21" customFormat="1" ht="18.75" customHeight="1" x14ac:dyDescent="0.2">
      <c r="A3288" s="47"/>
      <c r="B3288" s="37"/>
      <c r="C3288" s="36"/>
    </row>
    <row r="3289" spans="1:3" s="21" customFormat="1" ht="18.75" customHeight="1" x14ac:dyDescent="0.2">
      <c r="A3289" s="19" t="s">
        <v>512</v>
      </c>
      <c r="B3289" s="37"/>
      <c r="C3289" s="36"/>
    </row>
    <row r="3290" spans="1:3" s="21" customFormat="1" ht="18.75" customHeight="1" x14ac:dyDescent="0.2">
      <c r="A3290" s="19" t="s">
        <v>34</v>
      </c>
      <c r="B3290" s="37"/>
      <c r="C3290" s="36"/>
    </row>
    <row r="3291" spans="1:3" s="21" customFormat="1" ht="18.75" customHeight="1" x14ac:dyDescent="0.2">
      <c r="A3291" s="19" t="s">
        <v>181</v>
      </c>
      <c r="B3291" s="37"/>
      <c r="C3291" s="36"/>
    </row>
    <row r="3292" spans="1:3" s="21" customFormat="1" ht="18.75" customHeight="1" x14ac:dyDescent="0.2">
      <c r="A3292" s="19" t="s">
        <v>447</v>
      </c>
      <c r="B3292" s="37"/>
      <c r="C3292" s="36"/>
    </row>
    <row r="3293" spans="1:3" s="21" customFormat="1" ht="18.75" customHeight="1" x14ac:dyDescent="0.2">
      <c r="A3293" s="19"/>
      <c r="B3293" s="37"/>
      <c r="C3293" s="36"/>
    </row>
    <row r="3294" spans="1:3" s="31" customFormat="1" ht="18.75" customHeight="1" x14ac:dyDescent="0.2">
      <c r="A3294" s="23">
        <v>410000</v>
      </c>
      <c r="B3294" s="24" t="s">
        <v>85</v>
      </c>
      <c r="C3294" s="25">
        <f t="shared" ref="C3294" si="577">C3295+C3299</f>
        <v>764500</v>
      </c>
    </row>
    <row r="3295" spans="1:3" s="31" customFormat="1" ht="18.75" customHeight="1" x14ac:dyDescent="0.2">
      <c r="A3295" s="23">
        <v>412000</v>
      </c>
      <c r="B3295" s="29" t="s">
        <v>365</v>
      </c>
      <c r="C3295" s="25">
        <f t="shared" ref="C3295" si="578">SUM(C3296:C3298)</f>
        <v>14500</v>
      </c>
    </row>
    <row r="3296" spans="1:3" ht="18.75" customHeight="1" x14ac:dyDescent="0.2">
      <c r="A3296" s="26">
        <v>412700</v>
      </c>
      <c r="B3296" s="27" t="s">
        <v>323</v>
      </c>
      <c r="C3296" s="28">
        <v>2500</v>
      </c>
    </row>
    <row r="3297" spans="1:3" ht="18.75" customHeight="1" x14ac:dyDescent="0.2">
      <c r="A3297" s="26">
        <v>412900</v>
      </c>
      <c r="B3297" s="27" t="s">
        <v>93</v>
      </c>
      <c r="C3297" s="28">
        <v>11000</v>
      </c>
    </row>
    <row r="3298" spans="1:3" ht="18.75" customHeight="1" x14ac:dyDescent="0.2">
      <c r="A3298" s="26">
        <v>412900</v>
      </c>
      <c r="B3298" s="27" t="s">
        <v>112</v>
      </c>
      <c r="C3298" s="28">
        <v>1000</v>
      </c>
    </row>
    <row r="3299" spans="1:3" s="31" customFormat="1" ht="18.75" customHeight="1" x14ac:dyDescent="0.2">
      <c r="A3299" s="23">
        <v>416000</v>
      </c>
      <c r="B3299" s="29" t="s">
        <v>373</v>
      </c>
      <c r="C3299" s="25">
        <f t="shared" ref="C3299" si="579">C3300</f>
        <v>750000</v>
      </c>
    </row>
    <row r="3300" spans="1:3" ht="18.75" customHeight="1" x14ac:dyDescent="0.2">
      <c r="A3300" s="26">
        <v>416100</v>
      </c>
      <c r="B3300" s="27" t="s">
        <v>239</v>
      </c>
      <c r="C3300" s="28">
        <v>750000</v>
      </c>
    </row>
    <row r="3301" spans="1:3" s="49" customFormat="1" ht="18.75" customHeight="1" x14ac:dyDescent="0.2">
      <c r="A3301" s="50"/>
      <c r="B3301" s="37" t="s">
        <v>60</v>
      </c>
      <c r="C3301" s="48">
        <f t="shared" ref="C3301" si="580">C3294</f>
        <v>764500</v>
      </c>
    </row>
    <row r="3302" spans="1:3" s="21" customFormat="1" ht="18.75" customHeight="1" x14ac:dyDescent="0.2">
      <c r="A3302" s="39"/>
      <c r="B3302" s="32" t="s">
        <v>15</v>
      </c>
      <c r="C3302" s="33">
        <f t="shared" ref="C3302" si="581">C3287+C3301</f>
        <v>7487300</v>
      </c>
    </row>
    <row r="3303" spans="1:3" s="21" customFormat="1" ht="18.75" customHeight="1" x14ac:dyDescent="0.2">
      <c r="A3303" s="40"/>
      <c r="B3303" s="13"/>
      <c r="C3303" s="36"/>
    </row>
    <row r="3304" spans="1:3" s="21" customFormat="1" ht="18.75" customHeight="1" x14ac:dyDescent="0.2">
      <c r="A3304" s="16"/>
      <c r="B3304" s="13"/>
      <c r="C3304" s="36"/>
    </row>
    <row r="3305" spans="1:3" s="21" customFormat="1" ht="18.75" customHeight="1" x14ac:dyDescent="0.2">
      <c r="A3305" s="19" t="s">
        <v>513</v>
      </c>
      <c r="B3305" s="37"/>
      <c r="C3305" s="36"/>
    </row>
    <row r="3306" spans="1:3" s="21" customFormat="1" ht="18.75" customHeight="1" x14ac:dyDescent="0.2">
      <c r="A3306" s="19" t="s">
        <v>35</v>
      </c>
      <c r="B3306" s="37"/>
      <c r="C3306" s="36"/>
    </row>
    <row r="3307" spans="1:3" s="21" customFormat="1" ht="18.75" customHeight="1" x14ac:dyDescent="0.2">
      <c r="A3307" s="19" t="s">
        <v>183</v>
      </c>
      <c r="B3307" s="37"/>
      <c r="C3307" s="36"/>
    </row>
    <row r="3308" spans="1:3" s="21" customFormat="1" ht="18.75" customHeight="1" x14ac:dyDescent="0.2">
      <c r="A3308" s="19" t="s">
        <v>363</v>
      </c>
      <c r="B3308" s="37"/>
      <c r="C3308" s="36"/>
    </row>
    <row r="3309" spans="1:3" s="21" customFormat="1" ht="18.75" customHeight="1" x14ac:dyDescent="0.2">
      <c r="A3309" s="19"/>
      <c r="B3309" s="16"/>
      <c r="C3309" s="22"/>
    </row>
    <row r="3310" spans="1:3" ht="18.75" customHeight="1" x14ac:dyDescent="0.2">
      <c r="A3310" s="23">
        <v>410000</v>
      </c>
      <c r="B3310" s="24" t="s">
        <v>85</v>
      </c>
      <c r="C3310" s="25">
        <f>C3311+C3316+C3328+C3332+C3340</f>
        <v>25659000</v>
      </c>
    </row>
    <row r="3311" spans="1:3" ht="18.75" customHeight="1" x14ac:dyDescent="0.2">
      <c r="A3311" s="23">
        <v>411000</v>
      </c>
      <c r="B3311" s="24" t="s">
        <v>322</v>
      </c>
      <c r="C3311" s="25">
        <f t="shared" ref="C3311" si="582">SUM(C3312:C3315)</f>
        <v>1924100</v>
      </c>
    </row>
    <row r="3312" spans="1:3" ht="18.75" customHeight="1" x14ac:dyDescent="0.2">
      <c r="A3312" s="26">
        <v>411100</v>
      </c>
      <c r="B3312" s="27" t="s">
        <v>86</v>
      </c>
      <c r="C3312" s="28">
        <v>1770000</v>
      </c>
    </row>
    <row r="3313" spans="1:3" ht="18.75" customHeight="1" x14ac:dyDescent="0.2">
      <c r="A3313" s="26">
        <v>411200</v>
      </c>
      <c r="B3313" s="27" t="s">
        <v>364</v>
      </c>
      <c r="C3313" s="28">
        <v>91800</v>
      </c>
    </row>
    <row r="3314" spans="1:3" ht="18.75" customHeight="1" x14ac:dyDescent="0.2">
      <c r="A3314" s="26">
        <v>411300</v>
      </c>
      <c r="B3314" s="27" t="s">
        <v>87</v>
      </c>
      <c r="C3314" s="28">
        <v>50000</v>
      </c>
    </row>
    <row r="3315" spans="1:3" ht="18.75" customHeight="1" x14ac:dyDescent="0.2">
      <c r="A3315" s="26">
        <v>411400</v>
      </c>
      <c r="B3315" s="27" t="s">
        <v>88</v>
      </c>
      <c r="C3315" s="28">
        <v>12300</v>
      </c>
    </row>
    <row r="3316" spans="1:3" ht="18.75" customHeight="1" x14ac:dyDescent="0.2">
      <c r="A3316" s="23">
        <v>412000</v>
      </c>
      <c r="B3316" s="29" t="s">
        <v>365</v>
      </c>
      <c r="C3316" s="25">
        <f t="shared" ref="C3316" si="583">SUM(C3317:C3327)</f>
        <v>693400</v>
      </c>
    </row>
    <row r="3317" spans="1:3" ht="18.75" customHeight="1" x14ac:dyDescent="0.2">
      <c r="A3317" s="26">
        <v>412200</v>
      </c>
      <c r="B3317" s="27" t="s">
        <v>366</v>
      </c>
      <c r="C3317" s="28">
        <v>69000</v>
      </c>
    </row>
    <row r="3318" spans="1:3" ht="18.75" customHeight="1" x14ac:dyDescent="0.2">
      <c r="A3318" s="26">
        <v>412300</v>
      </c>
      <c r="B3318" s="27" t="s">
        <v>90</v>
      </c>
      <c r="C3318" s="28">
        <v>30000</v>
      </c>
    </row>
    <row r="3319" spans="1:3" ht="18.75" customHeight="1" x14ac:dyDescent="0.2">
      <c r="A3319" s="26">
        <v>412500</v>
      </c>
      <c r="B3319" s="27" t="s">
        <v>92</v>
      </c>
      <c r="C3319" s="28">
        <v>17000</v>
      </c>
    </row>
    <row r="3320" spans="1:3" ht="18.75" customHeight="1" x14ac:dyDescent="0.2">
      <c r="A3320" s="26">
        <v>412600</v>
      </c>
      <c r="B3320" s="27" t="s">
        <v>367</v>
      </c>
      <c r="C3320" s="28">
        <v>60000</v>
      </c>
    </row>
    <row r="3321" spans="1:3" ht="18.75" customHeight="1" x14ac:dyDescent="0.2">
      <c r="A3321" s="26">
        <v>412700</v>
      </c>
      <c r="B3321" s="27" t="s">
        <v>323</v>
      </c>
      <c r="C3321" s="28">
        <v>311300</v>
      </c>
    </row>
    <row r="3322" spans="1:3" ht="18.75" customHeight="1" x14ac:dyDescent="0.2">
      <c r="A3322" s="26">
        <v>412900</v>
      </c>
      <c r="B3322" s="27" t="s">
        <v>369</v>
      </c>
      <c r="C3322" s="28">
        <v>3600</v>
      </c>
    </row>
    <row r="3323" spans="1:3" ht="18.75" customHeight="1" x14ac:dyDescent="0.2">
      <c r="A3323" s="26">
        <v>412900</v>
      </c>
      <c r="B3323" s="27" t="s">
        <v>93</v>
      </c>
      <c r="C3323" s="28">
        <v>110000</v>
      </c>
    </row>
    <row r="3324" spans="1:3" ht="18.75" customHeight="1" x14ac:dyDescent="0.2">
      <c r="A3324" s="26">
        <v>412900</v>
      </c>
      <c r="B3324" s="30" t="s">
        <v>112</v>
      </c>
      <c r="C3324" s="28">
        <v>7000</v>
      </c>
    </row>
    <row r="3325" spans="1:3" ht="18.75" customHeight="1" x14ac:dyDescent="0.2">
      <c r="A3325" s="26">
        <v>412900</v>
      </c>
      <c r="B3325" s="30" t="s">
        <v>114</v>
      </c>
      <c r="C3325" s="28">
        <v>5000</v>
      </c>
    </row>
    <row r="3326" spans="1:3" ht="18.75" customHeight="1" x14ac:dyDescent="0.2">
      <c r="A3326" s="26">
        <v>412900</v>
      </c>
      <c r="B3326" s="30" t="s">
        <v>240</v>
      </c>
      <c r="C3326" s="28">
        <v>79100</v>
      </c>
    </row>
    <row r="3327" spans="1:3" ht="18.75" customHeight="1" x14ac:dyDescent="0.2">
      <c r="A3327" s="26">
        <v>412900</v>
      </c>
      <c r="B3327" s="27" t="s">
        <v>95</v>
      </c>
      <c r="C3327" s="28">
        <v>1400</v>
      </c>
    </row>
    <row r="3328" spans="1:3" ht="18.75" customHeight="1" x14ac:dyDescent="0.2">
      <c r="A3328" s="23">
        <v>414000</v>
      </c>
      <c r="B3328" s="29" t="s">
        <v>136</v>
      </c>
      <c r="C3328" s="25">
        <f t="shared" ref="C3328" si="584">SUM(C3329:C3331)</f>
        <v>2100000</v>
      </c>
    </row>
    <row r="3329" spans="1:3" ht="18.75" customHeight="1" x14ac:dyDescent="0.2">
      <c r="A3329" s="26">
        <v>414100</v>
      </c>
      <c r="B3329" s="27" t="s">
        <v>241</v>
      </c>
      <c r="C3329" s="28">
        <v>800000</v>
      </c>
    </row>
    <row r="3330" spans="1:3" ht="18.75" customHeight="1" x14ac:dyDescent="0.2">
      <c r="A3330" s="26">
        <v>414100</v>
      </c>
      <c r="B3330" s="27" t="s">
        <v>242</v>
      </c>
      <c r="C3330" s="28">
        <v>1000000</v>
      </c>
    </row>
    <row r="3331" spans="1:3" ht="18.75" customHeight="1" x14ac:dyDescent="0.2">
      <c r="A3331" s="26">
        <v>414100</v>
      </c>
      <c r="B3331" s="27" t="s">
        <v>243</v>
      </c>
      <c r="C3331" s="28">
        <v>300000</v>
      </c>
    </row>
    <row r="3332" spans="1:3" s="31" customFormat="1" ht="18.75" customHeight="1" x14ac:dyDescent="0.2">
      <c r="A3332" s="23">
        <v>415000</v>
      </c>
      <c r="B3332" s="23" t="s">
        <v>21</v>
      </c>
      <c r="C3332" s="25">
        <f>SUM(C3333:C3339)</f>
        <v>17741500</v>
      </c>
    </row>
    <row r="3333" spans="1:3" s="31" customFormat="1" ht="18.75" customHeight="1" x14ac:dyDescent="0.2">
      <c r="A3333" s="38">
        <v>415100</v>
      </c>
      <c r="B3333" s="51" t="s">
        <v>61</v>
      </c>
      <c r="C3333" s="28">
        <v>3032000</v>
      </c>
    </row>
    <row r="3334" spans="1:3" ht="18.75" customHeight="1" x14ac:dyDescent="0.2">
      <c r="A3334" s="38">
        <v>415200</v>
      </c>
      <c r="B3334" s="27" t="s">
        <v>55</v>
      </c>
      <c r="C3334" s="28">
        <v>563500</v>
      </c>
    </row>
    <row r="3335" spans="1:3" ht="18.75" customHeight="1" x14ac:dyDescent="0.2">
      <c r="A3335" s="26">
        <v>415200</v>
      </c>
      <c r="B3335" s="27" t="s">
        <v>244</v>
      </c>
      <c r="C3335" s="28">
        <v>80000</v>
      </c>
    </row>
    <row r="3336" spans="1:3" ht="18.75" customHeight="1" x14ac:dyDescent="0.2">
      <c r="A3336" s="26">
        <v>415200</v>
      </c>
      <c r="B3336" s="27" t="s">
        <v>514</v>
      </c>
      <c r="C3336" s="28">
        <v>49500</v>
      </c>
    </row>
    <row r="3337" spans="1:3" ht="18.75" customHeight="1" x14ac:dyDescent="0.2">
      <c r="A3337" s="26">
        <v>415200</v>
      </c>
      <c r="B3337" s="27" t="s">
        <v>245</v>
      </c>
      <c r="C3337" s="28">
        <v>1660000</v>
      </c>
    </row>
    <row r="3338" spans="1:3" ht="18.75" customHeight="1" x14ac:dyDescent="0.2">
      <c r="A3338" s="26">
        <v>415200</v>
      </c>
      <c r="B3338" s="27" t="s">
        <v>54</v>
      </c>
      <c r="C3338" s="28">
        <v>341500</v>
      </c>
    </row>
    <row r="3339" spans="1:3" ht="18.75" customHeight="1" x14ac:dyDescent="0.2">
      <c r="A3339" s="26">
        <v>415200</v>
      </c>
      <c r="B3339" s="27" t="s">
        <v>50</v>
      </c>
      <c r="C3339" s="28">
        <v>12015000</v>
      </c>
    </row>
    <row r="3340" spans="1:3" s="31" customFormat="1" ht="18.75" customHeight="1" x14ac:dyDescent="0.2">
      <c r="A3340" s="23">
        <v>416000</v>
      </c>
      <c r="B3340" s="29" t="s">
        <v>373</v>
      </c>
      <c r="C3340" s="25">
        <f t="shared" ref="C3340" si="585">SUM(C3341:C3341)</f>
        <v>3200000</v>
      </c>
    </row>
    <row r="3341" spans="1:3" ht="18.75" customHeight="1" x14ac:dyDescent="0.2">
      <c r="A3341" s="26">
        <v>416300</v>
      </c>
      <c r="B3341" s="27" t="s">
        <v>246</v>
      </c>
      <c r="C3341" s="28">
        <v>3200000</v>
      </c>
    </row>
    <row r="3342" spans="1:3" s="31" customFormat="1" ht="18.75" customHeight="1" x14ac:dyDescent="0.2">
      <c r="A3342" s="23">
        <v>480000</v>
      </c>
      <c r="B3342" s="29" t="s">
        <v>139</v>
      </c>
      <c r="C3342" s="25">
        <f>C3343</f>
        <v>41870000</v>
      </c>
    </row>
    <row r="3343" spans="1:3" ht="18.75" customHeight="1" x14ac:dyDescent="0.2">
      <c r="A3343" s="23">
        <v>487000</v>
      </c>
      <c r="B3343" s="29" t="s">
        <v>327</v>
      </c>
      <c r="C3343" s="25">
        <f>SUM(C3344:C3349)</f>
        <v>41870000</v>
      </c>
    </row>
    <row r="3344" spans="1:3" ht="18.75" customHeight="1" x14ac:dyDescent="0.2">
      <c r="A3344" s="26">
        <v>487300</v>
      </c>
      <c r="B3344" s="27" t="s">
        <v>515</v>
      </c>
      <c r="C3344" s="28">
        <v>22000000</v>
      </c>
    </row>
    <row r="3345" spans="1:3" ht="18.75" customHeight="1" x14ac:dyDescent="0.2">
      <c r="A3345" s="26">
        <v>487300</v>
      </c>
      <c r="B3345" s="27" t="s">
        <v>516</v>
      </c>
      <c r="C3345" s="28">
        <v>2000000</v>
      </c>
    </row>
    <row r="3346" spans="1:3" ht="18.75" customHeight="1" x14ac:dyDescent="0.2">
      <c r="A3346" s="38">
        <v>487400</v>
      </c>
      <c r="B3346" s="27" t="s">
        <v>77</v>
      </c>
      <c r="C3346" s="28">
        <v>400000</v>
      </c>
    </row>
    <row r="3347" spans="1:3" ht="18.75" customHeight="1" x14ac:dyDescent="0.2">
      <c r="A3347" s="38">
        <v>487400</v>
      </c>
      <c r="B3347" s="27" t="s">
        <v>247</v>
      </c>
      <c r="C3347" s="28">
        <v>9040000</v>
      </c>
    </row>
    <row r="3348" spans="1:3" x14ac:dyDescent="0.2">
      <c r="A3348" s="38">
        <v>487400</v>
      </c>
      <c r="B3348" s="27" t="s">
        <v>339</v>
      </c>
      <c r="C3348" s="28">
        <v>430000</v>
      </c>
    </row>
    <row r="3349" spans="1:3" ht="18.75" customHeight="1" x14ac:dyDescent="0.2">
      <c r="A3349" s="38">
        <v>487400</v>
      </c>
      <c r="B3349" s="27" t="s">
        <v>517</v>
      </c>
      <c r="C3349" s="28">
        <v>8000000</v>
      </c>
    </row>
    <row r="3350" spans="1:3" ht="18.75" customHeight="1" x14ac:dyDescent="0.2">
      <c r="A3350" s="23">
        <v>510000</v>
      </c>
      <c r="B3350" s="29" t="s">
        <v>116</v>
      </c>
      <c r="C3350" s="25">
        <f t="shared" ref="C3350" si="586">C3351+C3354</f>
        <v>9151000</v>
      </c>
    </row>
    <row r="3351" spans="1:3" ht="18.75" customHeight="1" x14ac:dyDescent="0.2">
      <c r="A3351" s="23">
        <v>511000</v>
      </c>
      <c r="B3351" s="29" t="s">
        <v>117</v>
      </c>
      <c r="C3351" s="25">
        <f t="shared" ref="C3351" si="587">SUM(C3352:C3353)</f>
        <v>9139000</v>
      </c>
    </row>
    <row r="3352" spans="1:3" ht="18.75" customHeight="1" x14ac:dyDescent="0.2">
      <c r="A3352" s="38">
        <v>511100</v>
      </c>
      <c r="B3352" s="27" t="s">
        <v>156</v>
      </c>
      <c r="C3352" s="28">
        <v>9084000</v>
      </c>
    </row>
    <row r="3353" spans="1:3" ht="18.75" customHeight="1" x14ac:dyDescent="0.2">
      <c r="A3353" s="26">
        <v>511300</v>
      </c>
      <c r="B3353" s="27" t="s">
        <v>119</v>
      </c>
      <c r="C3353" s="28">
        <v>55000</v>
      </c>
    </row>
    <row r="3354" spans="1:3" s="31" customFormat="1" ht="18.75" customHeight="1" x14ac:dyDescent="0.2">
      <c r="A3354" s="23">
        <v>516000</v>
      </c>
      <c r="B3354" s="29" t="s">
        <v>120</v>
      </c>
      <c r="C3354" s="25">
        <f t="shared" ref="C3354" si="588">C3355</f>
        <v>12000</v>
      </c>
    </row>
    <row r="3355" spans="1:3" ht="18.75" customHeight="1" x14ac:dyDescent="0.2">
      <c r="A3355" s="26">
        <v>516100</v>
      </c>
      <c r="B3355" s="27" t="s">
        <v>120</v>
      </c>
      <c r="C3355" s="28">
        <v>12000</v>
      </c>
    </row>
    <row r="3356" spans="1:3" s="31" customFormat="1" ht="18.75" customHeight="1" x14ac:dyDescent="0.2">
      <c r="A3356" s="23">
        <v>630000</v>
      </c>
      <c r="B3356" s="29" t="s">
        <v>121</v>
      </c>
      <c r="C3356" s="25">
        <f t="shared" ref="C3356" si="589">C3357+C3360</f>
        <v>2700000</v>
      </c>
    </row>
    <row r="3357" spans="1:3" s="31" customFormat="1" ht="18.75" customHeight="1" x14ac:dyDescent="0.2">
      <c r="A3357" s="23">
        <v>631000</v>
      </c>
      <c r="B3357" s="29" t="s">
        <v>122</v>
      </c>
      <c r="C3357" s="25">
        <f t="shared" ref="C3357" si="590">C3358+C3359</f>
        <v>2670000</v>
      </c>
    </row>
    <row r="3358" spans="1:3" ht="18.75" customHeight="1" x14ac:dyDescent="0.2">
      <c r="A3358" s="26">
        <v>631100</v>
      </c>
      <c r="B3358" s="27" t="s">
        <v>157</v>
      </c>
      <c r="C3358" s="28">
        <v>51000</v>
      </c>
    </row>
    <row r="3359" spans="1:3" ht="18.75" customHeight="1" x14ac:dyDescent="0.2">
      <c r="A3359" s="26">
        <v>631900</v>
      </c>
      <c r="B3359" s="27" t="s">
        <v>123</v>
      </c>
      <c r="C3359" s="28">
        <v>2619000</v>
      </c>
    </row>
    <row r="3360" spans="1:3" s="31" customFormat="1" ht="18.75" customHeight="1" x14ac:dyDescent="0.2">
      <c r="A3360" s="23">
        <v>638000</v>
      </c>
      <c r="B3360" s="29" t="s">
        <v>124</v>
      </c>
      <c r="C3360" s="25">
        <f t="shared" ref="C3360" si="591">C3361</f>
        <v>30000</v>
      </c>
    </row>
    <row r="3361" spans="1:3" ht="18.75" customHeight="1" x14ac:dyDescent="0.2">
      <c r="A3361" s="26">
        <v>638100</v>
      </c>
      <c r="B3361" s="27" t="s">
        <v>125</v>
      </c>
      <c r="C3361" s="28">
        <v>30000</v>
      </c>
    </row>
    <row r="3362" spans="1:3" s="21" customFormat="1" ht="18.75" customHeight="1" x14ac:dyDescent="0.2">
      <c r="A3362" s="39"/>
      <c r="B3362" s="32" t="s">
        <v>15</v>
      </c>
      <c r="C3362" s="33">
        <f>C3310+C3342+C3350+C3356</f>
        <v>79380000</v>
      </c>
    </row>
    <row r="3363" spans="1:3" s="52" customFormat="1" ht="18.75" customHeight="1" x14ac:dyDescent="0.2">
      <c r="A3363" s="16"/>
      <c r="B3363" s="16"/>
      <c r="C3363" s="22"/>
    </row>
    <row r="3364" spans="1:3" s="52" customFormat="1" ht="18.75" customHeight="1" x14ac:dyDescent="0.2">
      <c r="A3364" s="16"/>
      <c r="B3364" s="16"/>
      <c r="C3364" s="22"/>
    </row>
    <row r="3365" spans="1:3" s="52" customFormat="1" ht="18.75" customHeight="1" x14ac:dyDescent="0.2">
      <c r="A3365" s="19" t="s">
        <v>518</v>
      </c>
      <c r="B3365" s="20"/>
      <c r="C3365" s="22"/>
    </row>
    <row r="3366" spans="1:3" s="52" customFormat="1" ht="18.75" customHeight="1" x14ac:dyDescent="0.2">
      <c r="A3366" s="19" t="s">
        <v>35</v>
      </c>
      <c r="B3366" s="20"/>
      <c r="C3366" s="22"/>
    </row>
    <row r="3367" spans="1:3" s="52" customFormat="1" ht="18.75" customHeight="1" x14ac:dyDescent="0.2">
      <c r="A3367" s="19" t="s">
        <v>210</v>
      </c>
      <c r="B3367" s="20"/>
      <c r="C3367" s="22"/>
    </row>
    <row r="3368" spans="1:3" s="52" customFormat="1" ht="18.75" customHeight="1" x14ac:dyDescent="0.2">
      <c r="A3368" s="19" t="s">
        <v>363</v>
      </c>
      <c r="B3368" s="20"/>
      <c r="C3368" s="22"/>
    </row>
    <row r="3369" spans="1:3" s="52" customFormat="1" ht="18.75" customHeight="1" x14ac:dyDescent="0.2">
      <c r="A3369" s="16"/>
      <c r="B3369" s="20"/>
      <c r="C3369" s="22"/>
    </row>
    <row r="3370" spans="1:3" s="53" customFormat="1" ht="18.75" customHeight="1" x14ac:dyDescent="0.2">
      <c r="A3370" s="23">
        <v>410000</v>
      </c>
      <c r="B3370" s="24" t="s">
        <v>85</v>
      </c>
      <c r="C3370" s="25">
        <f>C3371+C3376+C3391+C3389</f>
        <v>1858200</v>
      </c>
    </row>
    <row r="3371" spans="1:3" s="53" customFormat="1" ht="18.75" customHeight="1" x14ac:dyDescent="0.2">
      <c r="A3371" s="23">
        <v>411000</v>
      </c>
      <c r="B3371" s="24" t="s">
        <v>322</v>
      </c>
      <c r="C3371" s="25">
        <f>SUM(C3372:C3375)</f>
        <v>1563900</v>
      </c>
    </row>
    <row r="3372" spans="1:3" s="54" customFormat="1" ht="18.75" customHeight="1" x14ac:dyDescent="0.2">
      <c r="A3372" s="26">
        <v>411100</v>
      </c>
      <c r="B3372" s="27" t="s">
        <v>86</v>
      </c>
      <c r="C3372" s="28">
        <v>1457500</v>
      </c>
    </row>
    <row r="3373" spans="1:3" s="54" customFormat="1" ht="18.75" customHeight="1" x14ac:dyDescent="0.2">
      <c r="A3373" s="26">
        <v>411200</v>
      </c>
      <c r="B3373" s="27" t="s">
        <v>364</v>
      </c>
      <c r="C3373" s="28">
        <v>28300</v>
      </c>
    </row>
    <row r="3374" spans="1:3" s="54" customFormat="1" ht="18.75" customHeight="1" x14ac:dyDescent="0.2">
      <c r="A3374" s="26">
        <v>411300</v>
      </c>
      <c r="B3374" s="27" t="s">
        <v>87</v>
      </c>
      <c r="C3374" s="28">
        <v>72900</v>
      </c>
    </row>
    <row r="3375" spans="1:3" s="54" customFormat="1" ht="18.75" customHeight="1" x14ac:dyDescent="0.2">
      <c r="A3375" s="26">
        <v>411400</v>
      </c>
      <c r="B3375" s="27" t="s">
        <v>88</v>
      </c>
      <c r="C3375" s="28">
        <v>5200</v>
      </c>
    </row>
    <row r="3376" spans="1:3" s="53" customFormat="1" ht="18.75" customHeight="1" x14ac:dyDescent="0.2">
      <c r="A3376" s="23">
        <v>412000</v>
      </c>
      <c r="B3376" s="29" t="s">
        <v>365</v>
      </c>
      <c r="C3376" s="25">
        <f>SUM(C3377:C3388)</f>
        <v>282900</v>
      </c>
    </row>
    <row r="3377" spans="1:3" s="54" customFormat="1" ht="18.75" customHeight="1" x14ac:dyDescent="0.2">
      <c r="A3377" s="38">
        <v>412100</v>
      </c>
      <c r="B3377" s="27" t="s">
        <v>89</v>
      </c>
      <c r="C3377" s="28">
        <v>1000</v>
      </c>
    </row>
    <row r="3378" spans="1:3" s="54" customFormat="1" ht="18.75" customHeight="1" x14ac:dyDescent="0.2">
      <c r="A3378" s="26">
        <v>412200</v>
      </c>
      <c r="B3378" s="27" t="s">
        <v>366</v>
      </c>
      <c r="C3378" s="28">
        <v>44100</v>
      </c>
    </row>
    <row r="3379" spans="1:3" s="54" customFormat="1" ht="18.75" customHeight="1" x14ac:dyDescent="0.2">
      <c r="A3379" s="26">
        <v>412300</v>
      </c>
      <c r="B3379" s="27" t="s">
        <v>90</v>
      </c>
      <c r="C3379" s="28">
        <v>30000</v>
      </c>
    </row>
    <row r="3380" spans="1:3" s="54" customFormat="1" ht="18.75" customHeight="1" x14ac:dyDescent="0.2">
      <c r="A3380" s="26">
        <v>412500</v>
      </c>
      <c r="B3380" s="27" t="s">
        <v>92</v>
      </c>
      <c r="C3380" s="28">
        <v>11700</v>
      </c>
    </row>
    <row r="3381" spans="1:3" s="54" customFormat="1" ht="18.75" customHeight="1" x14ac:dyDescent="0.2">
      <c r="A3381" s="26">
        <v>412600</v>
      </c>
      <c r="B3381" s="27" t="s">
        <v>367</v>
      </c>
      <c r="C3381" s="28">
        <v>1600</v>
      </c>
    </row>
    <row r="3382" spans="1:3" s="54" customFormat="1" ht="18.75" customHeight="1" x14ac:dyDescent="0.2">
      <c r="A3382" s="26">
        <v>412700</v>
      </c>
      <c r="B3382" s="27" t="s">
        <v>323</v>
      </c>
      <c r="C3382" s="28">
        <v>144500</v>
      </c>
    </row>
    <row r="3383" spans="1:3" s="54" customFormat="1" ht="18.75" customHeight="1" x14ac:dyDescent="0.2">
      <c r="A3383" s="26">
        <v>412900</v>
      </c>
      <c r="B3383" s="30" t="s">
        <v>369</v>
      </c>
      <c r="C3383" s="28">
        <v>2400</v>
      </c>
    </row>
    <row r="3384" spans="1:3" s="54" customFormat="1" ht="18.75" customHeight="1" x14ac:dyDescent="0.2">
      <c r="A3384" s="26">
        <v>412900</v>
      </c>
      <c r="B3384" s="30" t="s">
        <v>93</v>
      </c>
      <c r="C3384" s="28">
        <v>31400</v>
      </c>
    </row>
    <row r="3385" spans="1:3" s="54" customFormat="1" ht="18.75" customHeight="1" x14ac:dyDescent="0.2">
      <c r="A3385" s="26">
        <v>412900</v>
      </c>
      <c r="B3385" s="30" t="s">
        <v>112</v>
      </c>
      <c r="C3385" s="28">
        <v>10000</v>
      </c>
    </row>
    <row r="3386" spans="1:3" s="54" customFormat="1" ht="18.75" customHeight="1" x14ac:dyDescent="0.2">
      <c r="A3386" s="26">
        <v>412900</v>
      </c>
      <c r="B3386" s="30" t="s">
        <v>113</v>
      </c>
      <c r="C3386" s="28">
        <v>1200</v>
      </c>
    </row>
    <row r="3387" spans="1:3" s="54" customFormat="1" ht="18.75" customHeight="1" x14ac:dyDescent="0.2">
      <c r="A3387" s="26">
        <v>412900</v>
      </c>
      <c r="B3387" s="30" t="s">
        <v>114</v>
      </c>
      <c r="C3387" s="28">
        <v>3000</v>
      </c>
    </row>
    <row r="3388" spans="1:3" s="54" customFormat="1" ht="18.75" customHeight="1" x14ac:dyDescent="0.2">
      <c r="A3388" s="26">
        <v>412900</v>
      </c>
      <c r="B3388" s="30" t="s">
        <v>95</v>
      </c>
      <c r="C3388" s="28">
        <v>2000</v>
      </c>
    </row>
    <row r="3389" spans="1:3" s="53" customFormat="1" ht="18.75" customHeight="1" x14ac:dyDescent="0.2">
      <c r="A3389" s="23">
        <v>415000</v>
      </c>
      <c r="B3389" s="23" t="s">
        <v>21</v>
      </c>
      <c r="C3389" s="25">
        <f t="shared" ref="C3389" si="592">C3390</f>
        <v>1500</v>
      </c>
    </row>
    <row r="3390" spans="1:3" s="54" customFormat="1" ht="18.75" customHeight="1" x14ac:dyDescent="0.2">
      <c r="A3390" s="26">
        <v>415200</v>
      </c>
      <c r="B3390" s="27" t="s">
        <v>62</v>
      </c>
      <c r="C3390" s="28">
        <v>1500</v>
      </c>
    </row>
    <row r="3391" spans="1:3" s="53" customFormat="1" ht="31.5" x14ac:dyDescent="0.2">
      <c r="A3391" s="23">
        <v>418000</v>
      </c>
      <c r="B3391" s="29" t="s">
        <v>379</v>
      </c>
      <c r="C3391" s="25">
        <f t="shared" ref="C3391" si="593">C3392</f>
        <v>9900</v>
      </c>
    </row>
    <row r="3392" spans="1:3" s="54" customFormat="1" ht="18.75" customHeight="1" x14ac:dyDescent="0.2">
      <c r="A3392" s="26">
        <v>418400</v>
      </c>
      <c r="B3392" s="27" t="s">
        <v>129</v>
      </c>
      <c r="C3392" s="28">
        <v>9900</v>
      </c>
    </row>
    <row r="3393" spans="1:3" s="53" customFormat="1" ht="18.75" customHeight="1" x14ac:dyDescent="0.2">
      <c r="A3393" s="23">
        <v>510000</v>
      </c>
      <c r="B3393" s="29" t="s">
        <v>116</v>
      </c>
      <c r="C3393" s="25">
        <f t="shared" ref="C3393" si="594">C3394+C3396+C3398</f>
        <v>344000</v>
      </c>
    </row>
    <row r="3394" spans="1:3" s="53" customFormat="1" ht="18.75" customHeight="1" x14ac:dyDescent="0.2">
      <c r="A3394" s="23">
        <v>511000</v>
      </c>
      <c r="B3394" s="29" t="s">
        <v>117</v>
      </c>
      <c r="C3394" s="25">
        <f t="shared" ref="C3394" si="595">C3395</f>
        <v>124000</v>
      </c>
    </row>
    <row r="3395" spans="1:3" s="54" customFormat="1" ht="18.75" customHeight="1" x14ac:dyDescent="0.2">
      <c r="A3395" s="26">
        <v>511300</v>
      </c>
      <c r="B3395" s="27" t="s">
        <v>119</v>
      </c>
      <c r="C3395" s="28">
        <v>124000</v>
      </c>
    </row>
    <row r="3396" spans="1:3" s="53" customFormat="1" ht="18.75" customHeight="1" x14ac:dyDescent="0.2">
      <c r="A3396" s="23">
        <v>516000</v>
      </c>
      <c r="B3396" s="29" t="s">
        <v>120</v>
      </c>
      <c r="C3396" s="25">
        <f t="shared" ref="C3396" si="596">C3397</f>
        <v>180000</v>
      </c>
    </row>
    <row r="3397" spans="1:3" s="54" customFormat="1" ht="18.75" customHeight="1" x14ac:dyDescent="0.2">
      <c r="A3397" s="26">
        <v>516100</v>
      </c>
      <c r="B3397" s="27" t="s">
        <v>120</v>
      </c>
      <c r="C3397" s="28">
        <v>180000</v>
      </c>
    </row>
    <row r="3398" spans="1:3" s="53" customFormat="1" ht="18.75" customHeight="1" x14ac:dyDescent="0.2">
      <c r="A3398" s="29">
        <v>518000</v>
      </c>
      <c r="B3398" s="29" t="s">
        <v>159</v>
      </c>
      <c r="C3398" s="25">
        <f>C3399</f>
        <v>40000</v>
      </c>
    </row>
    <row r="3399" spans="1:3" s="54" customFormat="1" ht="18.75" customHeight="1" x14ac:dyDescent="0.2">
      <c r="A3399" s="55">
        <v>518100</v>
      </c>
      <c r="B3399" s="27" t="s">
        <v>159</v>
      </c>
      <c r="C3399" s="28">
        <v>40000</v>
      </c>
    </row>
    <row r="3400" spans="1:3" s="53" customFormat="1" ht="18.75" customHeight="1" x14ac:dyDescent="0.2">
      <c r="A3400" s="23">
        <v>630000</v>
      </c>
      <c r="B3400" s="29" t="s">
        <v>121</v>
      </c>
      <c r="C3400" s="25">
        <f t="shared" ref="C3400:C3401" si="597">C3401</f>
        <v>20000</v>
      </c>
    </row>
    <row r="3401" spans="1:3" s="53" customFormat="1" ht="18.75" customHeight="1" x14ac:dyDescent="0.2">
      <c r="A3401" s="23">
        <v>638000</v>
      </c>
      <c r="B3401" s="29" t="s">
        <v>124</v>
      </c>
      <c r="C3401" s="25">
        <f t="shared" si="597"/>
        <v>20000</v>
      </c>
    </row>
    <row r="3402" spans="1:3" s="54" customFormat="1" ht="18.75" customHeight="1" x14ac:dyDescent="0.2">
      <c r="A3402" s="26">
        <v>638100</v>
      </c>
      <c r="B3402" s="27" t="s">
        <v>125</v>
      </c>
      <c r="C3402" s="28">
        <v>20000</v>
      </c>
    </row>
    <row r="3403" spans="1:3" s="52" customFormat="1" ht="18.75" customHeight="1" x14ac:dyDescent="0.2">
      <c r="A3403" s="39"/>
      <c r="B3403" s="32" t="s">
        <v>15</v>
      </c>
      <c r="C3403" s="33">
        <f>C3370+C3393+C3400</f>
        <v>2222200</v>
      </c>
    </row>
    <row r="3404" spans="1:3" s="52" customFormat="1" ht="18.75" customHeight="1" x14ac:dyDescent="0.2">
      <c r="A3404" s="16"/>
      <c r="B3404" s="16"/>
      <c r="C3404" s="22"/>
    </row>
    <row r="3405" spans="1:3" s="52" customFormat="1" ht="18.75" customHeight="1" x14ac:dyDescent="0.2">
      <c r="A3405" s="16"/>
      <c r="B3405" s="16"/>
      <c r="C3405" s="22"/>
    </row>
    <row r="3406" spans="1:3" s="21" customFormat="1" ht="18.75" customHeight="1" x14ac:dyDescent="0.2">
      <c r="A3406" s="19" t="s">
        <v>519</v>
      </c>
      <c r="B3406" s="37"/>
      <c r="C3406" s="36"/>
    </row>
    <row r="3407" spans="1:3" s="21" customFormat="1" ht="18.75" customHeight="1" x14ac:dyDescent="0.2">
      <c r="A3407" s="19" t="s">
        <v>36</v>
      </c>
      <c r="B3407" s="37"/>
      <c r="C3407" s="36"/>
    </row>
    <row r="3408" spans="1:3" s="21" customFormat="1" ht="18.75" customHeight="1" x14ac:dyDescent="0.2">
      <c r="A3408" s="19" t="s">
        <v>184</v>
      </c>
      <c r="B3408" s="37"/>
      <c r="C3408" s="36"/>
    </row>
    <row r="3409" spans="1:3" s="21" customFormat="1" ht="18.75" customHeight="1" x14ac:dyDescent="0.2">
      <c r="A3409" s="19" t="s">
        <v>363</v>
      </c>
      <c r="B3409" s="37"/>
      <c r="C3409" s="36"/>
    </row>
    <row r="3410" spans="1:3" s="21" customFormat="1" ht="18.75" customHeight="1" x14ac:dyDescent="0.2">
      <c r="A3410" s="19"/>
      <c r="B3410" s="16"/>
      <c r="C3410" s="22"/>
    </row>
    <row r="3411" spans="1:3" ht="18.75" customHeight="1" x14ac:dyDescent="0.2">
      <c r="A3411" s="23">
        <v>410000</v>
      </c>
      <c r="B3411" s="24" t="s">
        <v>85</v>
      </c>
      <c r="C3411" s="25">
        <f>C3412+C3417+C3429+C3433</f>
        <v>4306100</v>
      </c>
    </row>
    <row r="3412" spans="1:3" ht="18.75" customHeight="1" x14ac:dyDescent="0.2">
      <c r="A3412" s="23">
        <v>411000</v>
      </c>
      <c r="B3412" s="24" t="s">
        <v>322</v>
      </c>
      <c r="C3412" s="25">
        <f t="shared" ref="C3412" si="598">SUM(C3413:C3416)</f>
        <v>2322000</v>
      </c>
    </row>
    <row r="3413" spans="1:3" ht="18.75" customHeight="1" x14ac:dyDescent="0.2">
      <c r="A3413" s="26">
        <v>411100</v>
      </c>
      <c r="B3413" s="27" t="s">
        <v>86</v>
      </c>
      <c r="C3413" s="28">
        <v>2237000</v>
      </c>
    </row>
    <row r="3414" spans="1:3" ht="18.75" customHeight="1" x14ac:dyDescent="0.2">
      <c r="A3414" s="26">
        <v>411200</v>
      </c>
      <c r="B3414" s="27" t="s">
        <v>364</v>
      </c>
      <c r="C3414" s="28">
        <v>51000</v>
      </c>
    </row>
    <row r="3415" spans="1:3" ht="18.75" customHeight="1" x14ac:dyDescent="0.2">
      <c r="A3415" s="26">
        <v>411300</v>
      </c>
      <c r="B3415" s="27" t="s">
        <v>87</v>
      </c>
      <c r="C3415" s="28">
        <v>18000</v>
      </c>
    </row>
    <row r="3416" spans="1:3" ht="18.75" customHeight="1" x14ac:dyDescent="0.2">
      <c r="A3416" s="26">
        <v>411400</v>
      </c>
      <c r="B3416" s="27" t="s">
        <v>88</v>
      </c>
      <c r="C3416" s="28">
        <v>16000</v>
      </c>
    </row>
    <row r="3417" spans="1:3" ht="18.75" customHeight="1" x14ac:dyDescent="0.2">
      <c r="A3417" s="23">
        <v>412000</v>
      </c>
      <c r="B3417" s="29" t="s">
        <v>365</v>
      </c>
      <c r="C3417" s="25">
        <f t="shared" ref="C3417" si="599">SUM(C3418:C3428)</f>
        <v>507100</v>
      </c>
    </row>
    <row r="3418" spans="1:3" ht="18.75" customHeight="1" x14ac:dyDescent="0.2">
      <c r="A3418" s="26">
        <v>412200</v>
      </c>
      <c r="B3418" s="27" t="s">
        <v>366</v>
      </c>
      <c r="C3418" s="28">
        <v>55000</v>
      </c>
    </row>
    <row r="3419" spans="1:3" ht="18.75" customHeight="1" x14ac:dyDescent="0.2">
      <c r="A3419" s="26">
        <v>412300</v>
      </c>
      <c r="B3419" s="27" t="s">
        <v>90</v>
      </c>
      <c r="C3419" s="28">
        <v>35000</v>
      </c>
    </row>
    <row r="3420" spans="1:3" ht="18.75" customHeight="1" x14ac:dyDescent="0.2">
      <c r="A3420" s="26">
        <v>412500</v>
      </c>
      <c r="B3420" s="27" t="s">
        <v>92</v>
      </c>
      <c r="C3420" s="28">
        <v>49000</v>
      </c>
    </row>
    <row r="3421" spans="1:3" ht="18.75" customHeight="1" x14ac:dyDescent="0.2">
      <c r="A3421" s="26">
        <v>412600</v>
      </c>
      <c r="B3421" s="27" t="s">
        <v>367</v>
      </c>
      <c r="C3421" s="28">
        <v>95000</v>
      </c>
    </row>
    <row r="3422" spans="1:3" ht="18.75" customHeight="1" x14ac:dyDescent="0.2">
      <c r="A3422" s="26">
        <v>412700</v>
      </c>
      <c r="B3422" s="27" t="s">
        <v>323</v>
      </c>
      <c r="C3422" s="28">
        <v>180000</v>
      </c>
    </row>
    <row r="3423" spans="1:3" ht="18.75" customHeight="1" x14ac:dyDescent="0.2">
      <c r="A3423" s="26">
        <v>412900</v>
      </c>
      <c r="B3423" s="30" t="s">
        <v>369</v>
      </c>
      <c r="C3423" s="28">
        <v>2000.0000000000002</v>
      </c>
    </row>
    <row r="3424" spans="1:3" ht="18.75" customHeight="1" x14ac:dyDescent="0.2">
      <c r="A3424" s="26">
        <v>412900</v>
      </c>
      <c r="B3424" s="30" t="s">
        <v>93</v>
      </c>
      <c r="C3424" s="28">
        <v>46500</v>
      </c>
    </row>
    <row r="3425" spans="1:3" ht="18.75" customHeight="1" x14ac:dyDescent="0.2">
      <c r="A3425" s="26">
        <v>412900</v>
      </c>
      <c r="B3425" s="30" t="s">
        <v>112</v>
      </c>
      <c r="C3425" s="28">
        <v>12600</v>
      </c>
    </row>
    <row r="3426" spans="1:3" ht="18.75" customHeight="1" x14ac:dyDescent="0.2">
      <c r="A3426" s="26">
        <v>412900</v>
      </c>
      <c r="B3426" s="30" t="s">
        <v>113</v>
      </c>
      <c r="C3426" s="28">
        <v>2000</v>
      </c>
    </row>
    <row r="3427" spans="1:3" ht="18.75" customHeight="1" x14ac:dyDescent="0.2">
      <c r="A3427" s="26">
        <v>412900</v>
      </c>
      <c r="B3427" s="27" t="s">
        <v>114</v>
      </c>
      <c r="C3427" s="28">
        <v>5000</v>
      </c>
    </row>
    <row r="3428" spans="1:3" ht="18.75" customHeight="1" x14ac:dyDescent="0.2">
      <c r="A3428" s="26">
        <v>412900</v>
      </c>
      <c r="B3428" s="27" t="s">
        <v>95</v>
      </c>
      <c r="C3428" s="28">
        <v>25000</v>
      </c>
    </row>
    <row r="3429" spans="1:3" s="41" customFormat="1" ht="18.75" customHeight="1" x14ac:dyDescent="0.2">
      <c r="A3429" s="23">
        <v>415000</v>
      </c>
      <c r="B3429" s="29" t="s">
        <v>21</v>
      </c>
      <c r="C3429" s="25">
        <f>SUM(C3430:C3432)</f>
        <v>1475000</v>
      </c>
    </row>
    <row r="3430" spans="1:3" x14ac:dyDescent="0.2">
      <c r="A3430" s="26">
        <v>415200</v>
      </c>
      <c r="B3430" s="56" t="s">
        <v>520</v>
      </c>
      <c r="C3430" s="28">
        <v>1400000</v>
      </c>
    </row>
    <row r="3431" spans="1:3" ht="18.75" customHeight="1" x14ac:dyDescent="0.2">
      <c r="A3431" s="26">
        <v>415200</v>
      </c>
      <c r="B3431" s="27" t="s">
        <v>521</v>
      </c>
      <c r="C3431" s="28">
        <v>50000</v>
      </c>
    </row>
    <row r="3432" spans="1:3" ht="18.75" customHeight="1" x14ac:dyDescent="0.2">
      <c r="A3432" s="26">
        <v>415200</v>
      </c>
      <c r="B3432" s="27" t="s">
        <v>340</v>
      </c>
      <c r="C3432" s="28">
        <v>25000</v>
      </c>
    </row>
    <row r="3433" spans="1:3" s="41" customFormat="1" ht="18.75" customHeight="1" x14ac:dyDescent="0.2">
      <c r="A3433" s="23">
        <v>416000</v>
      </c>
      <c r="B3433" s="29" t="s">
        <v>373</v>
      </c>
      <c r="C3433" s="25">
        <f t="shared" ref="C3433" si="600">C3434</f>
        <v>2000</v>
      </c>
    </row>
    <row r="3434" spans="1:3" ht="18.75" customHeight="1" x14ac:dyDescent="0.2">
      <c r="A3434" s="38">
        <v>416100</v>
      </c>
      <c r="B3434" s="27" t="s">
        <v>17</v>
      </c>
      <c r="C3434" s="28">
        <v>2000</v>
      </c>
    </row>
    <row r="3435" spans="1:3" s="41" customFormat="1" ht="18.75" customHeight="1" x14ac:dyDescent="0.2">
      <c r="A3435" s="23">
        <v>480000</v>
      </c>
      <c r="B3435" s="29" t="s">
        <v>139</v>
      </c>
      <c r="C3435" s="25">
        <f t="shared" ref="C3435" si="601">C3436</f>
        <v>640000</v>
      </c>
    </row>
    <row r="3436" spans="1:3" s="41" customFormat="1" ht="18.75" customHeight="1" x14ac:dyDescent="0.2">
      <c r="A3436" s="23">
        <v>488000</v>
      </c>
      <c r="B3436" s="29" t="s">
        <v>140</v>
      </c>
      <c r="C3436" s="25">
        <f t="shared" ref="C3436" si="602">SUM(C3437:C3437)</f>
        <v>640000</v>
      </c>
    </row>
    <row r="3437" spans="1:3" ht="18.75" customHeight="1" x14ac:dyDescent="0.2">
      <c r="A3437" s="26">
        <v>488100</v>
      </c>
      <c r="B3437" s="27" t="s">
        <v>248</v>
      </c>
      <c r="C3437" s="28">
        <v>640000</v>
      </c>
    </row>
    <row r="3438" spans="1:3" ht="18.75" customHeight="1" x14ac:dyDescent="0.2">
      <c r="A3438" s="23">
        <v>510000</v>
      </c>
      <c r="B3438" s="29" t="s">
        <v>116</v>
      </c>
      <c r="C3438" s="25">
        <f t="shared" ref="C3438" si="603">C3439+C3441</f>
        <v>75000</v>
      </c>
    </row>
    <row r="3439" spans="1:3" ht="18.75" customHeight="1" x14ac:dyDescent="0.2">
      <c r="A3439" s="23">
        <v>511000</v>
      </c>
      <c r="B3439" s="29" t="s">
        <v>117</v>
      </c>
      <c r="C3439" s="25">
        <f t="shared" ref="C3439" si="604">SUM(C3440:C3440)</f>
        <v>60000</v>
      </c>
    </row>
    <row r="3440" spans="1:3" ht="18.75" customHeight="1" x14ac:dyDescent="0.2">
      <c r="A3440" s="26">
        <v>511300</v>
      </c>
      <c r="B3440" s="27" t="s">
        <v>119</v>
      </c>
      <c r="C3440" s="28">
        <v>60000</v>
      </c>
    </row>
    <row r="3441" spans="1:3" s="31" customFormat="1" ht="18.75" customHeight="1" x14ac:dyDescent="0.2">
      <c r="A3441" s="23">
        <v>516000</v>
      </c>
      <c r="B3441" s="29" t="s">
        <v>120</v>
      </c>
      <c r="C3441" s="25">
        <f t="shared" ref="C3441" si="605">C3442</f>
        <v>15000</v>
      </c>
    </row>
    <row r="3442" spans="1:3" ht="18.75" customHeight="1" x14ac:dyDescent="0.2">
      <c r="A3442" s="26">
        <v>516100</v>
      </c>
      <c r="B3442" s="27" t="s">
        <v>120</v>
      </c>
      <c r="C3442" s="28">
        <v>15000</v>
      </c>
    </row>
    <row r="3443" spans="1:3" s="31" customFormat="1" ht="18.75" customHeight="1" x14ac:dyDescent="0.2">
      <c r="A3443" s="23">
        <v>630000</v>
      </c>
      <c r="B3443" s="29" t="s">
        <v>121</v>
      </c>
      <c r="C3443" s="25">
        <f t="shared" ref="C3443" si="606">C3444+C3446</f>
        <v>41000</v>
      </c>
    </row>
    <row r="3444" spans="1:3" s="31" customFormat="1" ht="18.75" customHeight="1" x14ac:dyDescent="0.2">
      <c r="A3444" s="23">
        <v>631000</v>
      </c>
      <c r="B3444" s="29" t="s">
        <v>122</v>
      </c>
      <c r="C3444" s="25">
        <f t="shared" ref="C3444" si="607">C3445</f>
        <v>6000</v>
      </c>
    </row>
    <row r="3445" spans="1:3" ht="18.75" customHeight="1" x14ac:dyDescent="0.2">
      <c r="A3445" s="26">
        <v>631900</v>
      </c>
      <c r="B3445" s="27" t="s">
        <v>123</v>
      </c>
      <c r="C3445" s="28">
        <v>6000</v>
      </c>
    </row>
    <row r="3446" spans="1:3" s="31" customFormat="1" ht="18.75" customHeight="1" x14ac:dyDescent="0.2">
      <c r="A3446" s="23">
        <v>638000</v>
      </c>
      <c r="B3446" s="29" t="s">
        <v>124</v>
      </c>
      <c r="C3446" s="25">
        <f t="shared" ref="C3446" si="608">C3447</f>
        <v>35000</v>
      </c>
    </row>
    <row r="3447" spans="1:3" ht="18.75" customHeight="1" x14ac:dyDescent="0.2">
      <c r="A3447" s="26">
        <v>638100</v>
      </c>
      <c r="B3447" s="27" t="s">
        <v>125</v>
      </c>
      <c r="C3447" s="28">
        <v>35000</v>
      </c>
    </row>
    <row r="3448" spans="1:3" s="21" customFormat="1" ht="18.75" customHeight="1" x14ac:dyDescent="0.2">
      <c r="A3448" s="39"/>
      <c r="B3448" s="32" t="s">
        <v>15</v>
      </c>
      <c r="C3448" s="33">
        <f>C3411+C3435+C3438+C3443</f>
        <v>5062100</v>
      </c>
    </row>
    <row r="3449" spans="1:3" s="21" customFormat="1" ht="18.75" customHeight="1" x14ac:dyDescent="0.2">
      <c r="A3449" s="40"/>
      <c r="B3449" s="13"/>
      <c r="C3449" s="22"/>
    </row>
    <row r="3450" spans="1:3" s="52" customFormat="1" ht="18.75" customHeight="1" x14ac:dyDescent="0.2">
      <c r="A3450" s="16"/>
      <c r="B3450" s="13"/>
      <c r="C3450" s="36"/>
    </row>
    <row r="3451" spans="1:3" s="21" customFormat="1" ht="18.75" customHeight="1" x14ac:dyDescent="0.2">
      <c r="A3451" s="19" t="s">
        <v>522</v>
      </c>
      <c r="B3451" s="37"/>
      <c r="C3451" s="36"/>
    </row>
    <row r="3452" spans="1:3" s="21" customFormat="1" ht="18.75" customHeight="1" x14ac:dyDescent="0.2">
      <c r="A3452" s="19" t="s">
        <v>36</v>
      </c>
      <c r="B3452" s="37"/>
      <c r="C3452" s="36"/>
    </row>
    <row r="3453" spans="1:3" s="21" customFormat="1" ht="18.75" customHeight="1" x14ac:dyDescent="0.2">
      <c r="A3453" s="19" t="s">
        <v>186</v>
      </c>
      <c r="B3453" s="37"/>
      <c r="C3453" s="36"/>
    </row>
    <row r="3454" spans="1:3" s="21" customFormat="1" ht="18.75" customHeight="1" x14ac:dyDescent="0.2">
      <c r="A3454" s="19" t="s">
        <v>363</v>
      </c>
      <c r="B3454" s="37"/>
      <c r="C3454" s="36"/>
    </row>
    <row r="3455" spans="1:3" s="21" customFormat="1" ht="18.75" customHeight="1" x14ac:dyDescent="0.2">
      <c r="A3455" s="19"/>
      <c r="B3455" s="16"/>
      <c r="C3455" s="22"/>
    </row>
    <row r="3456" spans="1:3" ht="18.75" customHeight="1" x14ac:dyDescent="0.2">
      <c r="A3456" s="23">
        <v>410000</v>
      </c>
      <c r="B3456" s="24" t="s">
        <v>85</v>
      </c>
      <c r="C3456" s="25">
        <f t="shared" ref="C3456" si="609">C3457+C3462</f>
        <v>411900</v>
      </c>
    </row>
    <row r="3457" spans="1:3" ht="18.75" customHeight="1" x14ac:dyDescent="0.2">
      <c r="A3457" s="23">
        <v>411000</v>
      </c>
      <c r="B3457" s="24" t="s">
        <v>322</v>
      </c>
      <c r="C3457" s="25">
        <f t="shared" ref="C3457" si="610">SUM(C3458:C3461)</f>
        <v>299000</v>
      </c>
    </row>
    <row r="3458" spans="1:3" ht="18.75" customHeight="1" x14ac:dyDescent="0.2">
      <c r="A3458" s="26">
        <v>411100</v>
      </c>
      <c r="B3458" s="27" t="s">
        <v>86</v>
      </c>
      <c r="C3458" s="28">
        <v>274900</v>
      </c>
    </row>
    <row r="3459" spans="1:3" ht="18.75" customHeight="1" x14ac:dyDescent="0.2">
      <c r="A3459" s="26">
        <v>411200</v>
      </c>
      <c r="B3459" s="27" t="s">
        <v>364</v>
      </c>
      <c r="C3459" s="28">
        <v>11000</v>
      </c>
    </row>
    <row r="3460" spans="1:3" ht="18.75" customHeight="1" x14ac:dyDescent="0.2">
      <c r="A3460" s="26">
        <v>411300</v>
      </c>
      <c r="B3460" s="27" t="s">
        <v>87</v>
      </c>
      <c r="C3460" s="28">
        <v>5900</v>
      </c>
    </row>
    <row r="3461" spans="1:3" ht="18.75" customHeight="1" x14ac:dyDescent="0.2">
      <c r="A3461" s="26">
        <v>411400</v>
      </c>
      <c r="B3461" s="27" t="s">
        <v>88</v>
      </c>
      <c r="C3461" s="28">
        <v>7200</v>
      </c>
    </row>
    <row r="3462" spans="1:3" ht="18.75" customHeight="1" x14ac:dyDescent="0.2">
      <c r="A3462" s="23">
        <v>412000</v>
      </c>
      <c r="B3462" s="29" t="s">
        <v>365</v>
      </c>
      <c r="C3462" s="25">
        <f>SUM(C3463:C3473)</f>
        <v>112900</v>
      </c>
    </row>
    <row r="3463" spans="1:3" ht="18.75" customHeight="1" x14ac:dyDescent="0.2">
      <c r="A3463" s="26">
        <v>412100</v>
      </c>
      <c r="B3463" s="27" t="s">
        <v>89</v>
      </c>
      <c r="C3463" s="28">
        <v>37000</v>
      </c>
    </row>
    <row r="3464" spans="1:3" ht="18.75" customHeight="1" x14ac:dyDescent="0.2">
      <c r="A3464" s="26">
        <v>412200</v>
      </c>
      <c r="B3464" s="27" t="s">
        <v>366</v>
      </c>
      <c r="C3464" s="28">
        <v>11600</v>
      </c>
    </row>
    <row r="3465" spans="1:3" ht="18.75" customHeight="1" x14ac:dyDescent="0.2">
      <c r="A3465" s="26">
        <v>412300</v>
      </c>
      <c r="B3465" s="27" t="s">
        <v>90</v>
      </c>
      <c r="C3465" s="28">
        <v>3300</v>
      </c>
    </row>
    <row r="3466" spans="1:3" ht="18.75" customHeight="1" x14ac:dyDescent="0.2">
      <c r="A3466" s="26">
        <v>412400</v>
      </c>
      <c r="B3466" s="27" t="s">
        <v>91</v>
      </c>
      <c r="C3466" s="28">
        <v>11500</v>
      </c>
    </row>
    <row r="3467" spans="1:3" ht="18.75" customHeight="1" x14ac:dyDescent="0.2">
      <c r="A3467" s="26">
        <v>412500</v>
      </c>
      <c r="B3467" s="27" t="s">
        <v>92</v>
      </c>
      <c r="C3467" s="28">
        <v>2300</v>
      </c>
    </row>
    <row r="3468" spans="1:3" ht="18.75" customHeight="1" x14ac:dyDescent="0.2">
      <c r="A3468" s="26">
        <v>412600</v>
      </c>
      <c r="B3468" s="27" t="s">
        <v>367</v>
      </c>
      <c r="C3468" s="28">
        <v>4500</v>
      </c>
    </row>
    <row r="3469" spans="1:3" ht="18.75" customHeight="1" x14ac:dyDescent="0.2">
      <c r="A3469" s="26">
        <v>412700</v>
      </c>
      <c r="B3469" s="27" t="s">
        <v>323</v>
      </c>
      <c r="C3469" s="28">
        <v>6700</v>
      </c>
    </row>
    <row r="3470" spans="1:3" ht="18.75" customHeight="1" x14ac:dyDescent="0.2">
      <c r="A3470" s="26">
        <v>412900</v>
      </c>
      <c r="B3470" s="30" t="s">
        <v>369</v>
      </c>
      <c r="C3470" s="28">
        <v>700</v>
      </c>
    </row>
    <row r="3471" spans="1:3" ht="18.75" customHeight="1" x14ac:dyDescent="0.2">
      <c r="A3471" s="26">
        <v>412900</v>
      </c>
      <c r="B3471" s="30" t="s">
        <v>93</v>
      </c>
      <c r="C3471" s="28">
        <v>34500</v>
      </c>
    </row>
    <row r="3472" spans="1:3" ht="18.75" customHeight="1" x14ac:dyDescent="0.2">
      <c r="A3472" s="26">
        <v>412900</v>
      </c>
      <c r="B3472" s="30" t="s">
        <v>113</v>
      </c>
      <c r="C3472" s="28">
        <v>200</v>
      </c>
    </row>
    <row r="3473" spans="1:3" ht="18.75" customHeight="1" x14ac:dyDescent="0.2">
      <c r="A3473" s="26">
        <v>412900</v>
      </c>
      <c r="B3473" s="30" t="s">
        <v>114</v>
      </c>
      <c r="C3473" s="28">
        <v>600</v>
      </c>
    </row>
    <row r="3474" spans="1:3" ht="18.75" customHeight="1" x14ac:dyDescent="0.2">
      <c r="A3474" s="23">
        <v>510000</v>
      </c>
      <c r="B3474" s="29" t="s">
        <v>116</v>
      </c>
      <c r="C3474" s="25">
        <f t="shared" ref="C3474" si="611">C3475+C3479+C3477</f>
        <v>11400</v>
      </c>
    </row>
    <row r="3475" spans="1:3" ht="18.75" customHeight="1" x14ac:dyDescent="0.2">
      <c r="A3475" s="23">
        <v>511000</v>
      </c>
      <c r="B3475" s="29" t="s">
        <v>117</v>
      </c>
      <c r="C3475" s="25">
        <f t="shared" ref="C3475" si="612">SUM(C3476:C3476)</f>
        <v>1000</v>
      </c>
    </row>
    <row r="3476" spans="1:3" ht="18.75" customHeight="1" x14ac:dyDescent="0.2">
      <c r="A3476" s="26">
        <v>511300</v>
      </c>
      <c r="B3476" s="27" t="s">
        <v>119</v>
      </c>
      <c r="C3476" s="28">
        <v>1000</v>
      </c>
    </row>
    <row r="3477" spans="1:3" s="31" customFormat="1" ht="18.75" customHeight="1" x14ac:dyDescent="0.2">
      <c r="A3477" s="23">
        <v>513000</v>
      </c>
      <c r="B3477" s="29" t="s">
        <v>142</v>
      </c>
      <c r="C3477" s="44">
        <f t="shared" ref="C3477" si="613">C3478</f>
        <v>9400</v>
      </c>
    </row>
    <row r="3478" spans="1:3" ht="18.75" customHeight="1" x14ac:dyDescent="0.2">
      <c r="A3478" s="26">
        <v>513700</v>
      </c>
      <c r="B3478" s="27" t="s">
        <v>145</v>
      </c>
      <c r="C3478" s="28">
        <v>9400</v>
      </c>
    </row>
    <row r="3479" spans="1:3" s="31" customFormat="1" ht="18.75" customHeight="1" x14ac:dyDescent="0.2">
      <c r="A3479" s="23">
        <v>516000</v>
      </c>
      <c r="B3479" s="29" t="s">
        <v>120</v>
      </c>
      <c r="C3479" s="25">
        <f t="shared" ref="C3479" si="614">C3480</f>
        <v>1000</v>
      </c>
    </row>
    <row r="3480" spans="1:3" ht="18.75" customHeight="1" x14ac:dyDescent="0.2">
      <c r="A3480" s="26">
        <v>516100</v>
      </c>
      <c r="B3480" s="27" t="s">
        <v>120</v>
      </c>
      <c r="C3480" s="28">
        <v>1000</v>
      </c>
    </row>
    <row r="3481" spans="1:3" s="31" customFormat="1" ht="18.75" customHeight="1" x14ac:dyDescent="0.2">
      <c r="A3481" s="23">
        <v>630000</v>
      </c>
      <c r="B3481" s="29" t="s">
        <v>121</v>
      </c>
      <c r="C3481" s="25">
        <f>C3482</f>
        <v>2200</v>
      </c>
    </row>
    <row r="3482" spans="1:3" s="31" customFormat="1" ht="18.75" customHeight="1" x14ac:dyDescent="0.2">
      <c r="A3482" s="23">
        <v>631000</v>
      </c>
      <c r="B3482" s="29" t="s">
        <v>122</v>
      </c>
      <c r="C3482" s="25">
        <f t="shared" ref="C3482" si="615">C3483</f>
        <v>2200</v>
      </c>
    </row>
    <row r="3483" spans="1:3" ht="18.75" customHeight="1" x14ac:dyDescent="0.2">
      <c r="A3483" s="26">
        <v>631900</v>
      </c>
      <c r="B3483" s="27" t="s">
        <v>123</v>
      </c>
      <c r="C3483" s="28">
        <v>2200</v>
      </c>
    </row>
    <row r="3484" spans="1:3" s="21" customFormat="1" ht="18.75" customHeight="1" x14ac:dyDescent="0.2">
      <c r="A3484" s="39"/>
      <c r="B3484" s="32" t="s">
        <v>15</v>
      </c>
      <c r="C3484" s="33">
        <f>C3456+C3474+C3481</f>
        <v>425500</v>
      </c>
    </row>
    <row r="3485" spans="1:3" s="21" customFormat="1" ht="18.75" customHeight="1" x14ac:dyDescent="0.2">
      <c r="A3485" s="40"/>
      <c r="B3485" s="13"/>
      <c r="C3485" s="22"/>
    </row>
    <row r="3486" spans="1:3" s="21" customFormat="1" ht="18.75" customHeight="1" x14ac:dyDescent="0.2">
      <c r="A3486" s="16"/>
      <c r="B3486" s="13"/>
      <c r="C3486" s="36"/>
    </row>
    <row r="3487" spans="1:3" s="21" customFormat="1" ht="18.75" customHeight="1" x14ac:dyDescent="0.2">
      <c r="A3487" s="19" t="s">
        <v>523</v>
      </c>
      <c r="B3487" s="57"/>
      <c r="C3487" s="36"/>
    </row>
    <row r="3488" spans="1:3" s="21" customFormat="1" ht="18.75" customHeight="1" x14ac:dyDescent="0.2">
      <c r="A3488" s="19" t="s">
        <v>36</v>
      </c>
      <c r="B3488" s="37"/>
      <c r="C3488" s="36"/>
    </row>
    <row r="3489" spans="1:3" s="21" customFormat="1" ht="18.75" customHeight="1" x14ac:dyDescent="0.2">
      <c r="A3489" s="19" t="s">
        <v>187</v>
      </c>
      <c r="B3489" s="37"/>
      <c r="C3489" s="36"/>
    </row>
    <row r="3490" spans="1:3" s="21" customFormat="1" ht="18.75" customHeight="1" x14ac:dyDescent="0.2">
      <c r="A3490" s="19" t="s">
        <v>363</v>
      </c>
      <c r="B3490" s="37"/>
      <c r="C3490" s="36"/>
    </row>
    <row r="3491" spans="1:3" s="21" customFormat="1" ht="18.75" customHeight="1" x14ac:dyDescent="0.2">
      <c r="A3491" s="19"/>
      <c r="B3491" s="16"/>
      <c r="C3491" s="22"/>
    </row>
    <row r="3492" spans="1:3" ht="18.75" customHeight="1" x14ac:dyDescent="0.2">
      <c r="A3492" s="23">
        <v>410000</v>
      </c>
      <c r="B3492" s="24" t="s">
        <v>85</v>
      </c>
      <c r="C3492" s="25">
        <f t="shared" ref="C3492" si="616">C3493+C3498</f>
        <v>486500</v>
      </c>
    </row>
    <row r="3493" spans="1:3" ht="18.75" customHeight="1" x14ac:dyDescent="0.2">
      <c r="A3493" s="23">
        <v>411000</v>
      </c>
      <c r="B3493" s="24" t="s">
        <v>322</v>
      </c>
      <c r="C3493" s="25">
        <f t="shared" ref="C3493" si="617">SUM(C3494:C3497)</f>
        <v>374100</v>
      </c>
    </row>
    <row r="3494" spans="1:3" ht="18.75" customHeight="1" x14ac:dyDescent="0.2">
      <c r="A3494" s="26">
        <v>411100</v>
      </c>
      <c r="B3494" s="27" t="s">
        <v>86</v>
      </c>
      <c r="C3494" s="28">
        <v>358600</v>
      </c>
    </row>
    <row r="3495" spans="1:3" ht="18.75" customHeight="1" x14ac:dyDescent="0.2">
      <c r="A3495" s="26">
        <v>411200</v>
      </c>
      <c r="B3495" s="27" t="s">
        <v>364</v>
      </c>
      <c r="C3495" s="28">
        <v>12600</v>
      </c>
    </row>
    <row r="3496" spans="1:3" ht="18.75" customHeight="1" x14ac:dyDescent="0.2">
      <c r="A3496" s="26">
        <v>411300</v>
      </c>
      <c r="B3496" s="27" t="s">
        <v>87</v>
      </c>
      <c r="C3496" s="28">
        <v>1400</v>
      </c>
    </row>
    <row r="3497" spans="1:3" ht="18.75" customHeight="1" x14ac:dyDescent="0.2">
      <c r="A3497" s="26">
        <v>411400</v>
      </c>
      <c r="B3497" s="27" t="s">
        <v>88</v>
      </c>
      <c r="C3497" s="28">
        <v>1500</v>
      </c>
    </row>
    <row r="3498" spans="1:3" ht="18.75" customHeight="1" x14ac:dyDescent="0.2">
      <c r="A3498" s="23">
        <v>412000</v>
      </c>
      <c r="B3498" s="29" t="s">
        <v>365</v>
      </c>
      <c r="C3498" s="25">
        <f>SUM(C3499:C3507)</f>
        <v>112400</v>
      </c>
    </row>
    <row r="3499" spans="1:3" ht="18.75" customHeight="1" x14ac:dyDescent="0.2">
      <c r="A3499" s="26">
        <v>412200</v>
      </c>
      <c r="B3499" s="27" t="s">
        <v>366</v>
      </c>
      <c r="C3499" s="28">
        <v>33800</v>
      </c>
    </row>
    <row r="3500" spans="1:3" ht="18.75" customHeight="1" x14ac:dyDescent="0.2">
      <c r="A3500" s="26">
        <v>412300</v>
      </c>
      <c r="B3500" s="27" t="s">
        <v>90</v>
      </c>
      <c r="C3500" s="28">
        <v>6000</v>
      </c>
    </row>
    <row r="3501" spans="1:3" ht="18.75" customHeight="1" x14ac:dyDescent="0.2">
      <c r="A3501" s="26">
        <v>412500</v>
      </c>
      <c r="B3501" s="27" t="s">
        <v>92</v>
      </c>
      <c r="C3501" s="28">
        <v>5000</v>
      </c>
    </row>
    <row r="3502" spans="1:3" ht="18.75" customHeight="1" x14ac:dyDescent="0.2">
      <c r="A3502" s="26">
        <v>412600</v>
      </c>
      <c r="B3502" s="27" t="s">
        <v>367</v>
      </c>
      <c r="C3502" s="28">
        <v>9800</v>
      </c>
    </row>
    <row r="3503" spans="1:3" ht="18.75" customHeight="1" x14ac:dyDescent="0.2">
      <c r="A3503" s="26">
        <v>412700</v>
      </c>
      <c r="B3503" s="27" t="s">
        <v>323</v>
      </c>
      <c r="C3503" s="28">
        <v>19000</v>
      </c>
    </row>
    <row r="3504" spans="1:3" ht="18.75" customHeight="1" x14ac:dyDescent="0.2">
      <c r="A3504" s="26">
        <v>412900</v>
      </c>
      <c r="B3504" s="30" t="s">
        <v>369</v>
      </c>
      <c r="C3504" s="28">
        <v>3000</v>
      </c>
    </row>
    <row r="3505" spans="1:3" ht="18.75" customHeight="1" x14ac:dyDescent="0.2">
      <c r="A3505" s="26">
        <v>412900</v>
      </c>
      <c r="B3505" s="30" t="s">
        <v>93</v>
      </c>
      <c r="C3505" s="28">
        <v>28800</v>
      </c>
    </row>
    <row r="3506" spans="1:3" ht="18.75" customHeight="1" x14ac:dyDescent="0.2">
      <c r="A3506" s="26">
        <v>412900</v>
      </c>
      <c r="B3506" s="30" t="s">
        <v>114</v>
      </c>
      <c r="C3506" s="28">
        <v>1000</v>
      </c>
    </row>
    <row r="3507" spans="1:3" ht="18.75" customHeight="1" x14ac:dyDescent="0.2">
      <c r="A3507" s="26">
        <v>412900</v>
      </c>
      <c r="B3507" s="27" t="s">
        <v>95</v>
      </c>
      <c r="C3507" s="28">
        <v>6000</v>
      </c>
    </row>
    <row r="3508" spans="1:3" ht="18.75" customHeight="1" x14ac:dyDescent="0.2">
      <c r="A3508" s="23">
        <v>510000</v>
      </c>
      <c r="B3508" s="29" t="s">
        <v>116</v>
      </c>
      <c r="C3508" s="25">
        <f>C3513+C3511+C3509</f>
        <v>5000</v>
      </c>
    </row>
    <row r="3509" spans="1:3" s="31" customFormat="1" ht="18.75" customHeight="1" x14ac:dyDescent="0.2">
      <c r="A3509" s="23">
        <v>511000</v>
      </c>
      <c r="B3509" s="29" t="s">
        <v>117</v>
      </c>
      <c r="C3509" s="25">
        <f>SUM(C3510:C3510)</f>
        <v>1000</v>
      </c>
    </row>
    <row r="3510" spans="1:3" ht="18.75" customHeight="1" x14ac:dyDescent="0.2">
      <c r="A3510" s="26">
        <v>511300</v>
      </c>
      <c r="B3510" s="27" t="s">
        <v>119</v>
      </c>
      <c r="C3510" s="28">
        <v>1000</v>
      </c>
    </row>
    <row r="3511" spans="1:3" s="31" customFormat="1" ht="18.75" customHeight="1" x14ac:dyDescent="0.2">
      <c r="A3511" s="23">
        <v>513000</v>
      </c>
      <c r="B3511" s="29" t="s">
        <v>142</v>
      </c>
      <c r="C3511" s="25">
        <f t="shared" ref="C3511" si="618">C3512</f>
        <v>2000</v>
      </c>
    </row>
    <row r="3512" spans="1:3" ht="18.75" customHeight="1" x14ac:dyDescent="0.2">
      <c r="A3512" s="38">
        <v>513700</v>
      </c>
      <c r="B3512" s="27" t="s">
        <v>249</v>
      </c>
      <c r="C3512" s="28">
        <v>2000</v>
      </c>
    </row>
    <row r="3513" spans="1:3" s="31" customFormat="1" ht="18.75" customHeight="1" x14ac:dyDescent="0.2">
      <c r="A3513" s="23">
        <v>516000</v>
      </c>
      <c r="B3513" s="29" t="s">
        <v>120</v>
      </c>
      <c r="C3513" s="25">
        <f t="shared" ref="C3513" si="619">C3514</f>
        <v>2000</v>
      </c>
    </row>
    <row r="3514" spans="1:3" ht="18.75" customHeight="1" x14ac:dyDescent="0.2">
      <c r="A3514" s="26">
        <v>516100</v>
      </c>
      <c r="B3514" s="27" t="s">
        <v>120</v>
      </c>
      <c r="C3514" s="28">
        <v>2000</v>
      </c>
    </row>
    <row r="3515" spans="1:3" s="31" customFormat="1" ht="18.75" customHeight="1" x14ac:dyDescent="0.2">
      <c r="A3515" s="23">
        <v>630000</v>
      </c>
      <c r="B3515" s="29" t="s">
        <v>121</v>
      </c>
      <c r="C3515" s="25">
        <f t="shared" ref="C3515:C3516" si="620">C3516</f>
        <v>5000</v>
      </c>
    </row>
    <row r="3516" spans="1:3" s="31" customFormat="1" ht="18.75" customHeight="1" x14ac:dyDescent="0.2">
      <c r="A3516" s="23">
        <v>631000</v>
      </c>
      <c r="B3516" s="29" t="s">
        <v>122</v>
      </c>
      <c r="C3516" s="25">
        <f t="shared" si="620"/>
        <v>5000</v>
      </c>
    </row>
    <row r="3517" spans="1:3" ht="18.75" customHeight="1" x14ac:dyDescent="0.2">
      <c r="A3517" s="26">
        <v>631900</v>
      </c>
      <c r="B3517" s="27" t="s">
        <v>123</v>
      </c>
      <c r="C3517" s="28">
        <v>5000</v>
      </c>
    </row>
    <row r="3518" spans="1:3" s="21" customFormat="1" ht="18.75" customHeight="1" x14ac:dyDescent="0.2">
      <c r="A3518" s="39"/>
      <c r="B3518" s="32" t="s">
        <v>15</v>
      </c>
      <c r="C3518" s="33">
        <f>C3492+C3508+C3515</f>
        <v>496500</v>
      </c>
    </row>
    <row r="3519" spans="1:3" s="21" customFormat="1" ht="18.75" customHeight="1" x14ac:dyDescent="0.2">
      <c r="A3519" s="40"/>
      <c r="B3519" s="13"/>
      <c r="C3519" s="22"/>
    </row>
    <row r="3520" spans="1:3" s="21" customFormat="1" ht="18.75" customHeight="1" x14ac:dyDescent="0.2">
      <c r="A3520" s="16"/>
      <c r="B3520" s="13"/>
      <c r="C3520" s="36"/>
    </row>
    <row r="3521" spans="1:3" s="21" customFormat="1" ht="18.75" customHeight="1" x14ac:dyDescent="0.2">
      <c r="A3521" s="19" t="s">
        <v>524</v>
      </c>
      <c r="B3521" s="37"/>
      <c r="C3521" s="36"/>
    </row>
    <row r="3522" spans="1:3" s="21" customFormat="1" ht="18.75" customHeight="1" x14ac:dyDescent="0.2">
      <c r="A3522" s="19" t="s">
        <v>37</v>
      </c>
      <c r="B3522" s="37"/>
      <c r="C3522" s="36"/>
    </row>
    <row r="3523" spans="1:3" s="21" customFormat="1" ht="18.75" customHeight="1" x14ac:dyDescent="0.2">
      <c r="A3523" s="19" t="s">
        <v>185</v>
      </c>
      <c r="B3523" s="37"/>
      <c r="C3523" s="36"/>
    </row>
    <row r="3524" spans="1:3" s="21" customFormat="1" ht="18.75" customHeight="1" x14ac:dyDescent="0.2">
      <c r="A3524" s="19" t="s">
        <v>525</v>
      </c>
      <c r="B3524" s="37"/>
      <c r="C3524" s="36"/>
    </row>
    <row r="3525" spans="1:3" s="21" customFormat="1" ht="18.75" customHeight="1" x14ac:dyDescent="0.2">
      <c r="A3525" s="19"/>
      <c r="B3525" s="16"/>
      <c r="C3525" s="22"/>
    </row>
    <row r="3526" spans="1:3" ht="18.75" customHeight="1" x14ac:dyDescent="0.2">
      <c r="A3526" s="23">
        <v>410000</v>
      </c>
      <c r="B3526" s="24" t="s">
        <v>85</v>
      </c>
      <c r="C3526" s="25">
        <f>C3527+C3532+C3551+C3548+C3546</f>
        <v>7739500</v>
      </c>
    </row>
    <row r="3527" spans="1:3" ht="18.75" customHeight="1" x14ac:dyDescent="0.2">
      <c r="A3527" s="23">
        <v>411000</v>
      </c>
      <c r="B3527" s="24" t="s">
        <v>322</v>
      </c>
      <c r="C3527" s="25">
        <f t="shared" ref="C3527" si="621">SUM(C3528:C3531)</f>
        <v>3972900</v>
      </c>
    </row>
    <row r="3528" spans="1:3" ht="18.75" customHeight="1" x14ac:dyDescent="0.2">
      <c r="A3528" s="26">
        <v>411100</v>
      </c>
      <c r="B3528" s="27" t="s">
        <v>86</v>
      </c>
      <c r="C3528" s="28">
        <v>3765900</v>
      </c>
    </row>
    <row r="3529" spans="1:3" ht="18.75" customHeight="1" x14ac:dyDescent="0.2">
      <c r="A3529" s="26">
        <v>411200</v>
      </c>
      <c r="B3529" s="27" t="s">
        <v>364</v>
      </c>
      <c r="C3529" s="28">
        <v>120000</v>
      </c>
    </row>
    <row r="3530" spans="1:3" ht="18.75" customHeight="1" x14ac:dyDescent="0.2">
      <c r="A3530" s="26">
        <v>411300</v>
      </c>
      <c r="B3530" s="27" t="s">
        <v>87</v>
      </c>
      <c r="C3530" s="28">
        <v>40000</v>
      </c>
    </row>
    <row r="3531" spans="1:3" ht="18.75" customHeight="1" x14ac:dyDescent="0.2">
      <c r="A3531" s="26">
        <v>411400</v>
      </c>
      <c r="B3531" s="27" t="s">
        <v>88</v>
      </c>
      <c r="C3531" s="28">
        <v>47000</v>
      </c>
    </row>
    <row r="3532" spans="1:3" ht="18.75" customHeight="1" x14ac:dyDescent="0.2">
      <c r="A3532" s="23">
        <v>412000</v>
      </c>
      <c r="B3532" s="29" t="s">
        <v>365</v>
      </c>
      <c r="C3532" s="25">
        <f>SUM(C3533:C3545)</f>
        <v>643600</v>
      </c>
    </row>
    <row r="3533" spans="1:3" ht="18.75" customHeight="1" x14ac:dyDescent="0.2">
      <c r="A3533" s="26">
        <v>412100</v>
      </c>
      <c r="B3533" s="27" t="s">
        <v>89</v>
      </c>
      <c r="C3533" s="28">
        <v>36000</v>
      </c>
    </row>
    <row r="3534" spans="1:3" ht="18.75" customHeight="1" x14ac:dyDescent="0.2">
      <c r="A3534" s="26">
        <v>412200</v>
      </c>
      <c r="B3534" s="27" t="s">
        <v>366</v>
      </c>
      <c r="C3534" s="28">
        <v>180000</v>
      </c>
    </row>
    <row r="3535" spans="1:3" ht="18.75" customHeight="1" x14ac:dyDescent="0.2">
      <c r="A3535" s="26">
        <v>412300</v>
      </c>
      <c r="B3535" s="27" t="s">
        <v>90</v>
      </c>
      <c r="C3535" s="28">
        <v>40100</v>
      </c>
    </row>
    <row r="3536" spans="1:3" ht="18.75" customHeight="1" x14ac:dyDescent="0.2">
      <c r="A3536" s="26">
        <v>412500</v>
      </c>
      <c r="B3536" s="27" t="s">
        <v>92</v>
      </c>
      <c r="C3536" s="28">
        <v>76500</v>
      </c>
    </row>
    <row r="3537" spans="1:3" ht="18.75" customHeight="1" x14ac:dyDescent="0.2">
      <c r="A3537" s="26">
        <v>412600</v>
      </c>
      <c r="B3537" s="27" t="s">
        <v>367</v>
      </c>
      <c r="C3537" s="28">
        <v>140000</v>
      </c>
    </row>
    <row r="3538" spans="1:3" ht="18.75" customHeight="1" x14ac:dyDescent="0.2">
      <c r="A3538" s="26">
        <v>412700</v>
      </c>
      <c r="B3538" s="27" t="s">
        <v>323</v>
      </c>
      <c r="C3538" s="28">
        <v>60000</v>
      </c>
    </row>
    <row r="3539" spans="1:3" ht="18.75" customHeight="1" x14ac:dyDescent="0.2">
      <c r="A3539" s="26">
        <v>412700</v>
      </c>
      <c r="B3539" s="27" t="s">
        <v>105</v>
      </c>
      <c r="C3539" s="28">
        <v>7000</v>
      </c>
    </row>
    <row r="3540" spans="1:3" ht="18.75" customHeight="1" x14ac:dyDescent="0.2">
      <c r="A3540" s="26">
        <v>412900</v>
      </c>
      <c r="B3540" s="30" t="s">
        <v>369</v>
      </c>
      <c r="C3540" s="28">
        <v>13000</v>
      </c>
    </row>
    <row r="3541" spans="1:3" ht="18.75" customHeight="1" x14ac:dyDescent="0.2">
      <c r="A3541" s="26">
        <v>412900</v>
      </c>
      <c r="B3541" s="30" t="s">
        <v>93</v>
      </c>
      <c r="C3541" s="28">
        <v>55000</v>
      </c>
    </row>
    <row r="3542" spans="1:3" ht="18.75" customHeight="1" x14ac:dyDescent="0.2">
      <c r="A3542" s="26">
        <v>412900</v>
      </c>
      <c r="B3542" s="30" t="s">
        <v>112</v>
      </c>
      <c r="C3542" s="28">
        <v>14000</v>
      </c>
    </row>
    <row r="3543" spans="1:3" ht="18.75" customHeight="1" x14ac:dyDescent="0.2">
      <c r="A3543" s="26">
        <v>412900</v>
      </c>
      <c r="B3543" s="30" t="s">
        <v>113</v>
      </c>
      <c r="C3543" s="28">
        <v>12000</v>
      </c>
    </row>
    <row r="3544" spans="1:3" ht="18.75" customHeight="1" x14ac:dyDescent="0.2">
      <c r="A3544" s="26">
        <v>412900</v>
      </c>
      <c r="B3544" s="27" t="s">
        <v>114</v>
      </c>
      <c r="C3544" s="28">
        <v>8000</v>
      </c>
    </row>
    <row r="3545" spans="1:3" ht="18.75" customHeight="1" x14ac:dyDescent="0.2">
      <c r="A3545" s="26">
        <v>412900</v>
      </c>
      <c r="B3545" s="27" t="s">
        <v>95</v>
      </c>
      <c r="C3545" s="28">
        <v>2000</v>
      </c>
    </row>
    <row r="3546" spans="1:3" s="31" customFormat="1" ht="18.75" customHeight="1" x14ac:dyDescent="0.2">
      <c r="A3546" s="23">
        <v>413000</v>
      </c>
      <c r="B3546" s="29" t="s">
        <v>459</v>
      </c>
      <c r="C3546" s="25">
        <f t="shared" ref="C3546" si="622">C3547</f>
        <v>20000</v>
      </c>
    </row>
    <row r="3547" spans="1:3" ht="18.75" customHeight="1" x14ac:dyDescent="0.2">
      <c r="A3547" s="26">
        <v>413900</v>
      </c>
      <c r="B3547" s="27" t="s">
        <v>101</v>
      </c>
      <c r="C3547" s="28">
        <v>20000</v>
      </c>
    </row>
    <row r="3548" spans="1:3" s="31" customFormat="1" ht="18.75" customHeight="1" x14ac:dyDescent="0.2">
      <c r="A3548" s="23">
        <v>414000</v>
      </c>
      <c r="B3548" s="29" t="s">
        <v>136</v>
      </c>
      <c r="C3548" s="25">
        <f t="shared" ref="C3548" si="623">SUM(C3549:C3550)</f>
        <v>2000000</v>
      </c>
    </row>
    <row r="3549" spans="1:3" ht="18.75" customHeight="1" x14ac:dyDescent="0.2">
      <c r="A3549" s="26">
        <v>414100</v>
      </c>
      <c r="B3549" s="27" t="s">
        <v>526</v>
      </c>
      <c r="C3549" s="28">
        <v>1900000</v>
      </c>
    </row>
    <row r="3550" spans="1:3" ht="18.75" customHeight="1" x14ac:dyDescent="0.2">
      <c r="A3550" s="26">
        <v>414100</v>
      </c>
      <c r="B3550" s="27" t="s">
        <v>250</v>
      </c>
      <c r="C3550" s="28">
        <v>100000</v>
      </c>
    </row>
    <row r="3551" spans="1:3" s="41" customFormat="1" ht="18.75" customHeight="1" x14ac:dyDescent="0.2">
      <c r="A3551" s="23">
        <v>415000</v>
      </c>
      <c r="B3551" s="29" t="s">
        <v>21</v>
      </c>
      <c r="C3551" s="25">
        <f>SUM(C3552:C3556)</f>
        <v>1103000</v>
      </c>
    </row>
    <row r="3552" spans="1:3" ht="18.75" customHeight="1" x14ac:dyDescent="0.2">
      <c r="A3552" s="26">
        <v>415200</v>
      </c>
      <c r="B3552" s="27" t="s">
        <v>63</v>
      </c>
      <c r="C3552" s="28">
        <v>300000</v>
      </c>
    </row>
    <row r="3553" spans="1:3" ht="18.75" customHeight="1" x14ac:dyDescent="0.2">
      <c r="A3553" s="26">
        <v>415200</v>
      </c>
      <c r="B3553" s="27" t="s">
        <v>64</v>
      </c>
      <c r="C3553" s="28">
        <v>30000</v>
      </c>
    </row>
    <row r="3554" spans="1:3" ht="18.75" customHeight="1" x14ac:dyDescent="0.2">
      <c r="A3554" s="26">
        <v>415200</v>
      </c>
      <c r="B3554" s="27" t="s">
        <v>341</v>
      </c>
      <c r="C3554" s="28">
        <v>473000</v>
      </c>
    </row>
    <row r="3555" spans="1:3" ht="18.75" customHeight="1" x14ac:dyDescent="0.2">
      <c r="A3555" s="26">
        <v>415200</v>
      </c>
      <c r="B3555" s="27" t="s">
        <v>342</v>
      </c>
      <c r="C3555" s="28">
        <v>0</v>
      </c>
    </row>
    <row r="3556" spans="1:3" ht="18.75" customHeight="1" x14ac:dyDescent="0.2">
      <c r="A3556" s="26">
        <v>415200</v>
      </c>
      <c r="B3556" s="27" t="s">
        <v>65</v>
      </c>
      <c r="C3556" s="28">
        <v>300000</v>
      </c>
    </row>
    <row r="3557" spans="1:3" s="41" customFormat="1" ht="18.75" customHeight="1" x14ac:dyDescent="0.2">
      <c r="A3557" s="23">
        <v>480000</v>
      </c>
      <c r="B3557" s="29" t="s">
        <v>139</v>
      </c>
      <c r="C3557" s="25">
        <f t="shared" ref="C3557" si="624">C3558</f>
        <v>11650000</v>
      </c>
    </row>
    <row r="3558" spans="1:3" s="41" customFormat="1" ht="18.75" customHeight="1" x14ac:dyDescent="0.2">
      <c r="A3558" s="23">
        <v>488000</v>
      </c>
      <c r="B3558" s="29" t="s">
        <v>140</v>
      </c>
      <c r="C3558" s="25">
        <f t="shared" ref="C3558" si="625">SUM(C3559:C3561)</f>
        <v>11650000</v>
      </c>
    </row>
    <row r="3559" spans="1:3" x14ac:dyDescent="0.2">
      <c r="A3559" s="26">
        <v>488100</v>
      </c>
      <c r="B3559" s="27" t="s">
        <v>251</v>
      </c>
      <c r="C3559" s="28">
        <v>1600000</v>
      </c>
    </row>
    <row r="3560" spans="1:3" ht="18.75" customHeight="1" x14ac:dyDescent="0.2">
      <c r="A3560" s="26">
        <v>488100</v>
      </c>
      <c r="B3560" s="27" t="s">
        <v>78</v>
      </c>
      <c r="C3560" s="28">
        <v>9700000</v>
      </c>
    </row>
    <row r="3561" spans="1:3" ht="18.75" customHeight="1" x14ac:dyDescent="0.2">
      <c r="A3561" s="26">
        <v>488100</v>
      </c>
      <c r="B3561" s="27" t="s">
        <v>343</v>
      </c>
      <c r="C3561" s="28">
        <v>350000</v>
      </c>
    </row>
    <row r="3562" spans="1:3" ht="18.75" customHeight="1" x14ac:dyDescent="0.2">
      <c r="A3562" s="23">
        <v>510000</v>
      </c>
      <c r="B3562" s="29" t="s">
        <v>116</v>
      </c>
      <c r="C3562" s="25">
        <f t="shared" ref="C3562" si="626">C3563+C3565</f>
        <v>25000</v>
      </c>
    </row>
    <row r="3563" spans="1:3" ht="18.75" customHeight="1" x14ac:dyDescent="0.2">
      <c r="A3563" s="23">
        <v>511000</v>
      </c>
      <c r="B3563" s="29" t="s">
        <v>117</v>
      </c>
      <c r="C3563" s="25">
        <f t="shared" ref="C3563" si="627">SUM(C3564:C3564)</f>
        <v>5000</v>
      </c>
    </row>
    <row r="3564" spans="1:3" ht="18.75" customHeight="1" x14ac:dyDescent="0.2">
      <c r="A3564" s="26">
        <v>511300</v>
      </c>
      <c r="B3564" s="27" t="s">
        <v>119</v>
      </c>
      <c r="C3564" s="28">
        <v>5000</v>
      </c>
    </row>
    <row r="3565" spans="1:3" s="31" customFormat="1" ht="18.75" customHeight="1" x14ac:dyDescent="0.2">
      <c r="A3565" s="23">
        <v>516000</v>
      </c>
      <c r="B3565" s="29" t="s">
        <v>120</v>
      </c>
      <c r="C3565" s="25">
        <f t="shared" ref="C3565" si="628">C3566</f>
        <v>20000</v>
      </c>
    </row>
    <row r="3566" spans="1:3" ht="18.75" customHeight="1" x14ac:dyDescent="0.2">
      <c r="A3566" s="26">
        <v>516100</v>
      </c>
      <c r="B3566" s="27" t="s">
        <v>120</v>
      </c>
      <c r="C3566" s="28">
        <v>20000</v>
      </c>
    </row>
    <row r="3567" spans="1:3" s="31" customFormat="1" ht="18.75" customHeight="1" x14ac:dyDescent="0.2">
      <c r="A3567" s="23">
        <v>610000</v>
      </c>
      <c r="B3567" s="29" t="s">
        <v>252</v>
      </c>
      <c r="C3567" s="25">
        <f>C3568</f>
        <v>400000</v>
      </c>
    </row>
    <row r="3568" spans="1:3" s="31" customFormat="1" ht="18.75" customHeight="1" x14ac:dyDescent="0.2">
      <c r="A3568" s="23">
        <v>618000</v>
      </c>
      <c r="B3568" s="29" t="s">
        <v>253</v>
      </c>
      <c r="C3568" s="25">
        <f t="shared" ref="C3568" si="629">C3569</f>
        <v>400000</v>
      </c>
    </row>
    <row r="3569" spans="1:3" ht="18.75" customHeight="1" x14ac:dyDescent="0.2">
      <c r="A3569" s="26">
        <v>618100</v>
      </c>
      <c r="B3569" s="27" t="s">
        <v>254</v>
      </c>
      <c r="C3569" s="28">
        <v>400000</v>
      </c>
    </row>
    <row r="3570" spans="1:3" s="31" customFormat="1" ht="18.75" customHeight="1" x14ac:dyDescent="0.2">
      <c r="A3570" s="23">
        <v>630000</v>
      </c>
      <c r="B3570" s="29" t="s">
        <v>121</v>
      </c>
      <c r="C3570" s="25">
        <f t="shared" ref="C3570" si="630">C3573+C3571</f>
        <v>60000</v>
      </c>
    </row>
    <row r="3571" spans="1:3" s="31" customFormat="1" ht="18.75" customHeight="1" x14ac:dyDescent="0.2">
      <c r="A3571" s="23">
        <v>631000</v>
      </c>
      <c r="B3571" s="29" t="s">
        <v>122</v>
      </c>
      <c r="C3571" s="25">
        <f t="shared" ref="C3571" si="631">C3572</f>
        <v>20000</v>
      </c>
    </row>
    <row r="3572" spans="1:3" ht="18.75" customHeight="1" x14ac:dyDescent="0.2">
      <c r="A3572" s="26">
        <v>631900</v>
      </c>
      <c r="B3572" s="27" t="s">
        <v>123</v>
      </c>
      <c r="C3572" s="28">
        <v>20000</v>
      </c>
    </row>
    <row r="3573" spans="1:3" s="31" customFormat="1" ht="18.75" customHeight="1" x14ac:dyDescent="0.2">
      <c r="A3573" s="23">
        <v>638000</v>
      </c>
      <c r="B3573" s="29" t="s">
        <v>124</v>
      </c>
      <c r="C3573" s="25">
        <f t="shared" ref="C3573" si="632">C3574</f>
        <v>40000</v>
      </c>
    </row>
    <row r="3574" spans="1:3" ht="18.75" customHeight="1" x14ac:dyDescent="0.2">
      <c r="A3574" s="26">
        <v>638100</v>
      </c>
      <c r="B3574" s="27" t="s">
        <v>125</v>
      </c>
      <c r="C3574" s="28">
        <v>40000</v>
      </c>
    </row>
    <row r="3575" spans="1:3" s="21" customFormat="1" ht="18.75" customHeight="1" x14ac:dyDescent="0.2">
      <c r="A3575" s="39"/>
      <c r="B3575" s="32" t="s">
        <v>15</v>
      </c>
      <c r="C3575" s="33">
        <f>C3526+C3557+C3562+C3567+C3570</f>
        <v>19874500</v>
      </c>
    </row>
    <row r="3576" spans="1:3" s="21" customFormat="1" ht="18.75" customHeight="1" x14ac:dyDescent="0.2">
      <c r="A3576" s="34"/>
      <c r="B3576" s="20"/>
      <c r="C3576" s="36"/>
    </row>
    <row r="3577" spans="1:3" s="21" customFormat="1" ht="18.75" customHeight="1" x14ac:dyDescent="0.2">
      <c r="A3577" s="16"/>
      <c r="B3577" s="13"/>
      <c r="C3577" s="36"/>
    </row>
    <row r="3578" spans="1:3" s="21" customFormat="1" ht="18.75" customHeight="1" x14ac:dyDescent="0.2">
      <c r="A3578" s="19" t="s">
        <v>527</v>
      </c>
      <c r="B3578" s="37"/>
      <c r="C3578" s="36"/>
    </row>
    <row r="3579" spans="1:3" s="21" customFormat="1" ht="18.75" customHeight="1" x14ac:dyDescent="0.2">
      <c r="A3579" s="19" t="s">
        <v>37</v>
      </c>
      <c r="B3579" s="37"/>
      <c r="C3579" s="36"/>
    </row>
    <row r="3580" spans="1:3" s="21" customFormat="1" ht="18.75" customHeight="1" x14ac:dyDescent="0.2">
      <c r="A3580" s="19" t="s">
        <v>187</v>
      </c>
      <c r="B3580" s="37"/>
      <c r="C3580" s="36"/>
    </row>
    <row r="3581" spans="1:3" s="21" customFormat="1" ht="18.75" customHeight="1" x14ac:dyDescent="0.2">
      <c r="A3581" s="19" t="s">
        <v>363</v>
      </c>
      <c r="B3581" s="37"/>
      <c r="C3581" s="36"/>
    </row>
    <row r="3582" spans="1:3" s="21" customFormat="1" ht="18.75" customHeight="1" x14ac:dyDescent="0.2">
      <c r="A3582" s="19"/>
      <c r="B3582" s="16"/>
      <c r="C3582" s="22"/>
    </row>
    <row r="3583" spans="1:3" ht="18.75" customHeight="1" x14ac:dyDescent="0.2">
      <c r="A3583" s="23">
        <v>410000</v>
      </c>
      <c r="B3583" s="24" t="s">
        <v>85</v>
      </c>
      <c r="C3583" s="25">
        <f>C3584+C3589+C3600+C3602</f>
        <v>1650200</v>
      </c>
    </row>
    <row r="3584" spans="1:3" ht="18.75" customHeight="1" x14ac:dyDescent="0.2">
      <c r="A3584" s="23">
        <v>411000</v>
      </c>
      <c r="B3584" s="24" t="s">
        <v>322</v>
      </c>
      <c r="C3584" s="25">
        <f t="shared" ref="C3584" si="633">SUM(C3585:C3588)</f>
        <v>1468400</v>
      </c>
    </row>
    <row r="3585" spans="1:3" ht="18.75" customHeight="1" x14ac:dyDescent="0.2">
      <c r="A3585" s="26">
        <v>411100</v>
      </c>
      <c r="B3585" s="27" t="s">
        <v>86</v>
      </c>
      <c r="C3585" s="28">
        <v>1410500</v>
      </c>
    </row>
    <row r="3586" spans="1:3" ht="18.75" customHeight="1" x14ac:dyDescent="0.2">
      <c r="A3586" s="26">
        <v>411200</v>
      </c>
      <c r="B3586" s="27" t="s">
        <v>364</v>
      </c>
      <c r="C3586" s="28">
        <v>35800</v>
      </c>
    </row>
    <row r="3587" spans="1:3" ht="18.75" customHeight="1" x14ac:dyDescent="0.2">
      <c r="A3587" s="26">
        <v>411300</v>
      </c>
      <c r="B3587" s="27" t="s">
        <v>87</v>
      </c>
      <c r="C3587" s="28">
        <v>15600</v>
      </c>
    </row>
    <row r="3588" spans="1:3" ht="18.75" customHeight="1" x14ac:dyDescent="0.2">
      <c r="A3588" s="26">
        <v>411400</v>
      </c>
      <c r="B3588" s="27" t="s">
        <v>88</v>
      </c>
      <c r="C3588" s="28">
        <v>6500</v>
      </c>
    </row>
    <row r="3589" spans="1:3" ht="18.75" customHeight="1" x14ac:dyDescent="0.2">
      <c r="A3589" s="23">
        <v>412000</v>
      </c>
      <c r="B3589" s="29" t="s">
        <v>365</v>
      </c>
      <c r="C3589" s="25">
        <f>SUM(C3590:C3599)</f>
        <v>180700</v>
      </c>
    </row>
    <row r="3590" spans="1:3" ht="18.75" customHeight="1" x14ac:dyDescent="0.2">
      <c r="A3590" s="26">
        <v>412100</v>
      </c>
      <c r="B3590" s="27" t="s">
        <v>89</v>
      </c>
      <c r="C3590" s="28">
        <v>5000</v>
      </c>
    </row>
    <row r="3591" spans="1:3" ht="18.75" customHeight="1" x14ac:dyDescent="0.2">
      <c r="A3591" s="26">
        <v>412200</v>
      </c>
      <c r="B3591" s="27" t="s">
        <v>366</v>
      </c>
      <c r="C3591" s="28">
        <v>75000</v>
      </c>
    </row>
    <row r="3592" spans="1:3" ht="18.75" customHeight="1" x14ac:dyDescent="0.2">
      <c r="A3592" s="26">
        <v>412300</v>
      </c>
      <c r="B3592" s="27" t="s">
        <v>90</v>
      </c>
      <c r="C3592" s="28">
        <v>7500</v>
      </c>
    </row>
    <row r="3593" spans="1:3" ht="18.75" customHeight="1" x14ac:dyDescent="0.2">
      <c r="A3593" s="26">
        <v>412400</v>
      </c>
      <c r="B3593" s="27" t="s">
        <v>91</v>
      </c>
      <c r="C3593" s="28">
        <v>2000</v>
      </c>
    </row>
    <row r="3594" spans="1:3" ht="18.75" customHeight="1" x14ac:dyDescent="0.2">
      <c r="A3594" s="26">
        <v>412500</v>
      </c>
      <c r="B3594" s="27" t="s">
        <v>92</v>
      </c>
      <c r="C3594" s="28">
        <v>68500</v>
      </c>
    </row>
    <row r="3595" spans="1:3" ht="18.75" customHeight="1" x14ac:dyDescent="0.2">
      <c r="A3595" s="26">
        <v>412600</v>
      </c>
      <c r="B3595" s="27" t="s">
        <v>367</v>
      </c>
      <c r="C3595" s="28">
        <v>10500</v>
      </c>
    </row>
    <row r="3596" spans="1:3" ht="18.75" customHeight="1" x14ac:dyDescent="0.2">
      <c r="A3596" s="26">
        <v>412700</v>
      </c>
      <c r="B3596" s="27" t="s">
        <v>323</v>
      </c>
      <c r="C3596" s="28">
        <v>8200</v>
      </c>
    </row>
    <row r="3597" spans="1:3" ht="18.75" customHeight="1" x14ac:dyDescent="0.2">
      <c r="A3597" s="26">
        <v>412900</v>
      </c>
      <c r="B3597" s="30" t="s">
        <v>369</v>
      </c>
      <c r="C3597" s="28">
        <v>1000</v>
      </c>
    </row>
    <row r="3598" spans="1:3" ht="18.75" customHeight="1" x14ac:dyDescent="0.2">
      <c r="A3598" s="26">
        <v>412900</v>
      </c>
      <c r="B3598" s="30" t="s">
        <v>93</v>
      </c>
      <c r="C3598" s="28">
        <v>1500</v>
      </c>
    </row>
    <row r="3599" spans="1:3" ht="18.75" customHeight="1" x14ac:dyDescent="0.2">
      <c r="A3599" s="26">
        <v>412900</v>
      </c>
      <c r="B3599" s="30" t="s">
        <v>113</v>
      </c>
      <c r="C3599" s="28">
        <v>1500</v>
      </c>
    </row>
    <row r="3600" spans="1:3" s="31" customFormat="1" ht="18.75" customHeight="1" x14ac:dyDescent="0.2">
      <c r="A3600" s="23">
        <v>413000</v>
      </c>
      <c r="B3600" s="29" t="s">
        <v>459</v>
      </c>
      <c r="C3600" s="25">
        <f t="shared" ref="C3600" si="634">C3601</f>
        <v>300</v>
      </c>
    </row>
    <row r="3601" spans="1:3" ht="18.75" customHeight="1" x14ac:dyDescent="0.2">
      <c r="A3601" s="26">
        <v>413900</v>
      </c>
      <c r="B3601" s="27" t="s">
        <v>101</v>
      </c>
      <c r="C3601" s="28">
        <v>300</v>
      </c>
    </row>
    <row r="3602" spans="1:3" s="31" customFormat="1" ht="18.75" customHeight="1" x14ac:dyDescent="0.2">
      <c r="A3602" s="23">
        <v>419000</v>
      </c>
      <c r="B3602" s="23" t="s">
        <v>387</v>
      </c>
      <c r="C3602" s="25">
        <f t="shared" ref="C3602" si="635">C3603</f>
        <v>800</v>
      </c>
    </row>
    <row r="3603" spans="1:3" ht="18.75" customHeight="1" x14ac:dyDescent="0.2">
      <c r="A3603" s="26">
        <v>419100</v>
      </c>
      <c r="B3603" s="27" t="s">
        <v>387</v>
      </c>
      <c r="C3603" s="28">
        <v>800</v>
      </c>
    </row>
    <row r="3604" spans="1:3" ht="18.75" customHeight="1" x14ac:dyDescent="0.2">
      <c r="A3604" s="23">
        <v>510000</v>
      </c>
      <c r="B3604" s="29" t="s">
        <v>116</v>
      </c>
      <c r="C3604" s="25">
        <f>C3607+C3605</f>
        <v>30500</v>
      </c>
    </row>
    <row r="3605" spans="1:3" s="31" customFormat="1" ht="18.75" customHeight="1" x14ac:dyDescent="0.2">
      <c r="A3605" s="23">
        <v>511000</v>
      </c>
      <c r="B3605" s="29" t="s">
        <v>117</v>
      </c>
      <c r="C3605" s="25">
        <f>SUM(C3606:C3606)</f>
        <v>30000</v>
      </c>
    </row>
    <row r="3606" spans="1:3" ht="18.75" customHeight="1" x14ac:dyDescent="0.2">
      <c r="A3606" s="26">
        <v>511300</v>
      </c>
      <c r="B3606" s="27" t="s">
        <v>119</v>
      </c>
      <c r="C3606" s="28">
        <v>30000</v>
      </c>
    </row>
    <row r="3607" spans="1:3" ht="18.75" customHeight="1" x14ac:dyDescent="0.2">
      <c r="A3607" s="23">
        <v>516000</v>
      </c>
      <c r="B3607" s="29" t="s">
        <v>120</v>
      </c>
      <c r="C3607" s="25">
        <f t="shared" ref="C3607" si="636">C3608</f>
        <v>500</v>
      </c>
    </row>
    <row r="3608" spans="1:3" ht="18.75" customHeight="1" x14ac:dyDescent="0.2">
      <c r="A3608" s="26">
        <v>516100</v>
      </c>
      <c r="B3608" s="27" t="s">
        <v>120</v>
      </c>
      <c r="C3608" s="28">
        <v>500</v>
      </c>
    </row>
    <row r="3609" spans="1:3" s="31" customFormat="1" ht="18.75" customHeight="1" x14ac:dyDescent="0.2">
      <c r="A3609" s="23">
        <v>630000</v>
      </c>
      <c r="B3609" s="29" t="s">
        <v>121</v>
      </c>
      <c r="C3609" s="25">
        <f t="shared" ref="C3609:C3610" si="637">C3610</f>
        <v>13000</v>
      </c>
    </row>
    <row r="3610" spans="1:3" s="31" customFormat="1" ht="18.75" customHeight="1" x14ac:dyDescent="0.2">
      <c r="A3610" s="23">
        <v>638000</v>
      </c>
      <c r="B3610" s="29" t="s">
        <v>124</v>
      </c>
      <c r="C3610" s="25">
        <f t="shared" si="637"/>
        <v>13000</v>
      </c>
    </row>
    <row r="3611" spans="1:3" ht="18.75" customHeight="1" x14ac:dyDescent="0.2">
      <c r="A3611" s="26">
        <v>638100</v>
      </c>
      <c r="B3611" s="27" t="s">
        <v>125</v>
      </c>
      <c r="C3611" s="28">
        <v>13000</v>
      </c>
    </row>
    <row r="3612" spans="1:3" s="21" customFormat="1" ht="18.75" customHeight="1" x14ac:dyDescent="0.2">
      <c r="A3612" s="39"/>
      <c r="B3612" s="32" t="s">
        <v>15</v>
      </c>
      <c r="C3612" s="33">
        <f>C3583+C3604+C3609</f>
        <v>1693700</v>
      </c>
    </row>
    <row r="3613" spans="1:3" s="21" customFormat="1" ht="18.75" customHeight="1" x14ac:dyDescent="0.2">
      <c r="A3613" s="19"/>
      <c r="B3613" s="20"/>
      <c r="C3613" s="36"/>
    </row>
    <row r="3614" spans="1:3" s="21" customFormat="1" ht="18.75" customHeight="1" x14ac:dyDescent="0.2">
      <c r="A3614" s="16"/>
      <c r="B3614" s="13"/>
      <c r="C3614" s="36"/>
    </row>
    <row r="3615" spans="1:3" s="21" customFormat="1" ht="18.75" customHeight="1" x14ac:dyDescent="0.2">
      <c r="A3615" s="19" t="s">
        <v>528</v>
      </c>
      <c r="B3615" s="37"/>
      <c r="C3615" s="36"/>
    </row>
    <row r="3616" spans="1:3" s="21" customFormat="1" ht="18.75" customHeight="1" x14ac:dyDescent="0.2">
      <c r="A3616" s="19" t="s">
        <v>37</v>
      </c>
      <c r="B3616" s="37"/>
      <c r="C3616" s="36"/>
    </row>
    <row r="3617" spans="1:3" s="21" customFormat="1" ht="18.75" customHeight="1" x14ac:dyDescent="0.2">
      <c r="A3617" s="19" t="s">
        <v>191</v>
      </c>
      <c r="B3617" s="37"/>
      <c r="C3617" s="36"/>
    </row>
    <row r="3618" spans="1:3" s="21" customFormat="1" ht="18.75" customHeight="1" x14ac:dyDescent="0.2">
      <c r="A3618" s="19" t="s">
        <v>363</v>
      </c>
      <c r="B3618" s="37"/>
      <c r="C3618" s="36"/>
    </row>
    <row r="3619" spans="1:3" s="21" customFormat="1" ht="18.75" customHeight="1" x14ac:dyDescent="0.2">
      <c r="A3619" s="19"/>
      <c r="B3619" s="16"/>
      <c r="C3619" s="22"/>
    </row>
    <row r="3620" spans="1:3" ht="18.75" customHeight="1" x14ac:dyDescent="0.2">
      <c r="A3620" s="23">
        <v>410000</v>
      </c>
      <c r="B3620" s="24" t="s">
        <v>85</v>
      </c>
      <c r="C3620" s="25">
        <f t="shared" ref="C3620" si="638">C3621+C3626+C3641+C3639</f>
        <v>71975600</v>
      </c>
    </row>
    <row r="3621" spans="1:3" ht="18.75" customHeight="1" x14ac:dyDescent="0.2">
      <c r="A3621" s="23">
        <v>411000</v>
      </c>
      <c r="B3621" s="24" t="s">
        <v>322</v>
      </c>
      <c r="C3621" s="25">
        <f t="shared" ref="C3621" si="639">SUM(C3622:C3625)</f>
        <v>865200</v>
      </c>
    </row>
    <row r="3622" spans="1:3" ht="18.75" customHeight="1" x14ac:dyDescent="0.2">
      <c r="A3622" s="26">
        <v>411100</v>
      </c>
      <c r="B3622" s="27" t="s">
        <v>86</v>
      </c>
      <c r="C3622" s="28">
        <v>812900</v>
      </c>
    </row>
    <row r="3623" spans="1:3" ht="18.75" customHeight="1" x14ac:dyDescent="0.2">
      <c r="A3623" s="26">
        <v>411200</v>
      </c>
      <c r="B3623" s="27" t="s">
        <v>364</v>
      </c>
      <c r="C3623" s="28">
        <v>22300</v>
      </c>
    </row>
    <row r="3624" spans="1:3" ht="18.75" customHeight="1" x14ac:dyDescent="0.2">
      <c r="A3624" s="26">
        <v>411300</v>
      </c>
      <c r="B3624" s="27" t="s">
        <v>87</v>
      </c>
      <c r="C3624" s="28">
        <v>22000</v>
      </c>
    </row>
    <row r="3625" spans="1:3" ht="18.75" customHeight="1" x14ac:dyDescent="0.2">
      <c r="A3625" s="26">
        <v>411400</v>
      </c>
      <c r="B3625" s="27" t="s">
        <v>88</v>
      </c>
      <c r="C3625" s="28">
        <v>8000</v>
      </c>
    </row>
    <row r="3626" spans="1:3" ht="18.75" customHeight="1" x14ac:dyDescent="0.2">
      <c r="A3626" s="23">
        <v>412000</v>
      </c>
      <c r="B3626" s="29" t="s">
        <v>365</v>
      </c>
      <c r="C3626" s="25">
        <f t="shared" ref="C3626" si="640">SUM(C3627:C3638)</f>
        <v>110000</v>
      </c>
    </row>
    <row r="3627" spans="1:3" ht="18.75" customHeight="1" x14ac:dyDescent="0.2">
      <c r="A3627" s="26">
        <v>412100</v>
      </c>
      <c r="B3627" s="27" t="s">
        <v>89</v>
      </c>
      <c r="C3627" s="28">
        <v>6200</v>
      </c>
    </row>
    <row r="3628" spans="1:3" ht="18.75" customHeight="1" x14ac:dyDescent="0.2">
      <c r="A3628" s="26">
        <v>412200</v>
      </c>
      <c r="B3628" s="27" t="s">
        <v>366</v>
      </c>
      <c r="C3628" s="28">
        <v>40400</v>
      </c>
    </row>
    <row r="3629" spans="1:3" ht="18.75" customHeight="1" x14ac:dyDescent="0.2">
      <c r="A3629" s="26">
        <v>412300</v>
      </c>
      <c r="B3629" s="27" t="s">
        <v>90</v>
      </c>
      <c r="C3629" s="28">
        <v>14600</v>
      </c>
    </row>
    <row r="3630" spans="1:3" ht="18.75" customHeight="1" x14ac:dyDescent="0.2">
      <c r="A3630" s="26">
        <v>412500</v>
      </c>
      <c r="B3630" s="27" t="s">
        <v>92</v>
      </c>
      <c r="C3630" s="28">
        <v>5000</v>
      </c>
    </row>
    <row r="3631" spans="1:3" ht="18.75" customHeight="1" x14ac:dyDescent="0.2">
      <c r="A3631" s="26">
        <v>412600</v>
      </c>
      <c r="B3631" s="27" t="s">
        <v>367</v>
      </c>
      <c r="C3631" s="28">
        <v>20100</v>
      </c>
    </row>
    <row r="3632" spans="1:3" ht="18.75" customHeight="1" x14ac:dyDescent="0.2">
      <c r="A3632" s="26">
        <v>412700</v>
      </c>
      <c r="B3632" s="27" t="s">
        <v>323</v>
      </c>
      <c r="C3632" s="28">
        <v>11200</v>
      </c>
    </row>
    <row r="3633" spans="1:3" ht="18.75" customHeight="1" x14ac:dyDescent="0.2">
      <c r="A3633" s="26">
        <v>412900</v>
      </c>
      <c r="B3633" s="30" t="s">
        <v>369</v>
      </c>
      <c r="C3633" s="28">
        <v>1500</v>
      </c>
    </row>
    <row r="3634" spans="1:3" ht="18.75" customHeight="1" x14ac:dyDescent="0.2">
      <c r="A3634" s="26">
        <v>412900</v>
      </c>
      <c r="B3634" s="30" t="s">
        <v>93</v>
      </c>
      <c r="C3634" s="28">
        <v>1000</v>
      </c>
    </row>
    <row r="3635" spans="1:3" ht="18.75" customHeight="1" x14ac:dyDescent="0.2">
      <c r="A3635" s="26">
        <v>412900</v>
      </c>
      <c r="B3635" s="30" t="s">
        <v>112</v>
      </c>
      <c r="C3635" s="28">
        <v>6700</v>
      </c>
    </row>
    <row r="3636" spans="1:3" ht="18.75" customHeight="1" x14ac:dyDescent="0.2">
      <c r="A3636" s="26">
        <v>412900</v>
      </c>
      <c r="B3636" s="30" t="s">
        <v>113</v>
      </c>
      <c r="C3636" s="28">
        <v>1500</v>
      </c>
    </row>
    <row r="3637" spans="1:3" ht="18.75" customHeight="1" x14ac:dyDescent="0.2">
      <c r="A3637" s="26">
        <v>412900</v>
      </c>
      <c r="B3637" s="30" t="s">
        <v>114</v>
      </c>
      <c r="C3637" s="28">
        <v>1700</v>
      </c>
    </row>
    <row r="3638" spans="1:3" ht="18.75" customHeight="1" x14ac:dyDescent="0.2">
      <c r="A3638" s="26">
        <v>412900</v>
      </c>
      <c r="B3638" s="27" t="s">
        <v>95</v>
      </c>
      <c r="C3638" s="28">
        <v>100</v>
      </c>
    </row>
    <row r="3639" spans="1:3" s="31" customFormat="1" ht="18.75" customHeight="1" x14ac:dyDescent="0.2">
      <c r="A3639" s="23">
        <v>413000</v>
      </c>
      <c r="B3639" s="29" t="s">
        <v>459</v>
      </c>
      <c r="C3639" s="25">
        <f t="shared" ref="C3639" si="641">C3640</f>
        <v>400</v>
      </c>
    </row>
    <row r="3640" spans="1:3" ht="18.75" customHeight="1" x14ac:dyDescent="0.2">
      <c r="A3640" s="26">
        <v>413900</v>
      </c>
      <c r="B3640" s="27" t="s">
        <v>101</v>
      </c>
      <c r="C3640" s="28">
        <v>400</v>
      </c>
    </row>
    <row r="3641" spans="1:3" s="31" customFormat="1" ht="18.75" customHeight="1" x14ac:dyDescent="0.2">
      <c r="A3641" s="23">
        <v>414000</v>
      </c>
      <c r="B3641" s="29" t="s">
        <v>136</v>
      </c>
      <c r="C3641" s="25">
        <f t="shared" ref="C3641" si="642">SUM(C3642:C3642)</f>
        <v>71000000</v>
      </c>
    </row>
    <row r="3642" spans="1:3" ht="18.75" customHeight="1" x14ac:dyDescent="0.2">
      <c r="A3642" s="26">
        <v>414100</v>
      </c>
      <c r="B3642" s="27" t="s">
        <v>255</v>
      </c>
      <c r="C3642" s="28">
        <v>71000000</v>
      </c>
    </row>
    <row r="3643" spans="1:3" ht="18.75" customHeight="1" x14ac:dyDescent="0.2">
      <c r="A3643" s="23">
        <v>510000</v>
      </c>
      <c r="B3643" s="29" t="s">
        <v>116</v>
      </c>
      <c r="C3643" s="25">
        <f t="shared" ref="C3643" si="643">C3644+C3646</f>
        <v>4200</v>
      </c>
    </row>
    <row r="3644" spans="1:3" ht="18.75" customHeight="1" x14ac:dyDescent="0.2">
      <c r="A3644" s="23">
        <v>511000</v>
      </c>
      <c r="B3644" s="29" t="s">
        <v>117</v>
      </c>
      <c r="C3644" s="25">
        <f t="shared" ref="C3644" si="644">SUM(C3645:C3645)</f>
        <v>2000</v>
      </c>
    </row>
    <row r="3645" spans="1:3" ht="18.75" customHeight="1" x14ac:dyDescent="0.2">
      <c r="A3645" s="26">
        <v>511300</v>
      </c>
      <c r="B3645" s="27" t="s">
        <v>119</v>
      </c>
      <c r="C3645" s="28">
        <v>2000</v>
      </c>
    </row>
    <row r="3646" spans="1:3" s="31" customFormat="1" ht="18.75" customHeight="1" x14ac:dyDescent="0.2">
      <c r="A3646" s="23">
        <v>516000</v>
      </c>
      <c r="B3646" s="29" t="s">
        <v>120</v>
      </c>
      <c r="C3646" s="25">
        <f t="shared" ref="C3646" si="645">C3647</f>
        <v>2200</v>
      </c>
    </row>
    <row r="3647" spans="1:3" ht="18.75" customHeight="1" x14ac:dyDescent="0.2">
      <c r="A3647" s="26">
        <v>516100</v>
      </c>
      <c r="B3647" s="27" t="s">
        <v>120</v>
      </c>
      <c r="C3647" s="28">
        <v>2200</v>
      </c>
    </row>
    <row r="3648" spans="1:3" s="31" customFormat="1" ht="18.75" customHeight="1" x14ac:dyDescent="0.2">
      <c r="A3648" s="23">
        <v>630000</v>
      </c>
      <c r="B3648" s="29" t="s">
        <v>121</v>
      </c>
      <c r="C3648" s="25">
        <f t="shared" ref="C3648:C3649" si="646">C3649</f>
        <v>23600</v>
      </c>
    </row>
    <row r="3649" spans="1:3" s="31" customFormat="1" ht="18.75" customHeight="1" x14ac:dyDescent="0.2">
      <c r="A3649" s="23">
        <v>638000</v>
      </c>
      <c r="B3649" s="29" t="s">
        <v>124</v>
      </c>
      <c r="C3649" s="25">
        <f t="shared" si="646"/>
        <v>23600</v>
      </c>
    </row>
    <row r="3650" spans="1:3" ht="18.75" customHeight="1" x14ac:dyDescent="0.2">
      <c r="A3650" s="26">
        <v>638100</v>
      </c>
      <c r="B3650" s="27" t="s">
        <v>125</v>
      </c>
      <c r="C3650" s="28">
        <v>23600</v>
      </c>
    </row>
    <row r="3651" spans="1:3" s="21" customFormat="1" ht="18.75" customHeight="1" x14ac:dyDescent="0.2">
      <c r="A3651" s="39"/>
      <c r="B3651" s="32" t="s">
        <v>15</v>
      </c>
      <c r="C3651" s="33">
        <f t="shared" ref="C3651" si="647">C3620+C3643+C3648</f>
        <v>72003400</v>
      </c>
    </row>
    <row r="3652" spans="1:3" s="21" customFormat="1" ht="18.75" customHeight="1" x14ac:dyDescent="0.2">
      <c r="A3652" s="40"/>
      <c r="B3652" s="13"/>
      <c r="C3652" s="36"/>
    </row>
    <row r="3653" spans="1:3" s="21" customFormat="1" ht="18.75" customHeight="1" x14ac:dyDescent="0.2">
      <c r="A3653" s="16"/>
      <c r="B3653" s="13"/>
      <c r="C3653" s="36"/>
    </row>
    <row r="3654" spans="1:3" s="21" customFormat="1" ht="18.75" customHeight="1" x14ac:dyDescent="0.2">
      <c r="A3654" s="19" t="s">
        <v>529</v>
      </c>
      <c r="B3654" s="37"/>
      <c r="C3654" s="36"/>
    </row>
    <row r="3655" spans="1:3" s="21" customFormat="1" ht="18.75" customHeight="1" x14ac:dyDescent="0.2">
      <c r="A3655" s="19" t="s">
        <v>38</v>
      </c>
      <c r="B3655" s="37"/>
      <c r="C3655" s="36"/>
    </row>
    <row r="3656" spans="1:3" s="21" customFormat="1" ht="18.75" customHeight="1" x14ac:dyDescent="0.2">
      <c r="A3656" s="19" t="s">
        <v>187</v>
      </c>
      <c r="B3656" s="37"/>
      <c r="C3656" s="36"/>
    </row>
    <row r="3657" spans="1:3" s="21" customFormat="1" ht="18.75" customHeight="1" x14ac:dyDescent="0.2">
      <c r="A3657" s="19" t="s">
        <v>363</v>
      </c>
      <c r="B3657" s="37"/>
      <c r="C3657" s="36"/>
    </row>
    <row r="3658" spans="1:3" s="21" customFormat="1" ht="18.75" customHeight="1" x14ac:dyDescent="0.2">
      <c r="A3658" s="19"/>
      <c r="B3658" s="16"/>
      <c r="C3658" s="22"/>
    </row>
    <row r="3659" spans="1:3" ht="18.75" customHeight="1" x14ac:dyDescent="0.2">
      <c r="A3659" s="23">
        <v>410000</v>
      </c>
      <c r="B3659" s="24" t="s">
        <v>85</v>
      </c>
      <c r="C3659" s="25">
        <f>C3660+C3665+C3677+C3682</f>
        <v>29717400</v>
      </c>
    </row>
    <row r="3660" spans="1:3" ht="18.75" customHeight="1" x14ac:dyDescent="0.2">
      <c r="A3660" s="23">
        <v>411000</v>
      </c>
      <c r="B3660" s="24" t="s">
        <v>322</v>
      </c>
      <c r="C3660" s="25">
        <f t="shared" ref="C3660" si="648">SUM(C3661:C3664)</f>
        <v>1173000</v>
      </c>
    </row>
    <row r="3661" spans="1:3" ht="18.75" customHeight="1" x14ac:dyDescent="0.2">
      <c r="A3661" s="26">
        <v>411100</v>
      </c>
      <c r="B3661" s="27" t="s">
        <v>86</v>
      </c>
      <c r="C3661" s="28">
        <v>1129500</v>
      </c>
    </row>
    <row r="3662" spans="1:3" ht="18.75" customHeight="1" x14ac:dyDescent="0.2">
      <c r="A3662" s="26">
        <v>411200</v>
      </c>
      <c r="B3662" s="27" t="s">
        <v>364</v>
      </c>
      <c r="C3662" s="28">
        <v>24500</v>
      </c>
    </row>
    <row r="3663" spans="1:3" ht="18.75" customHeight="1" x14ac:dyDescent="0.2">
      <c r="A3663" s="26">
        <v>411300</v>
      </c>
      <c r="B3663" s="27" t="s">
        <v>87</v>
      </c>
      <c r="C3663" s="28">
        <v>12000</v>
      </c>
    </row>
    <row r="3664" spans="1:3" ht="18.75" customHeight="1" x14ac:dyDescent="0.2">
      <c r="A3664" s="26">
        <v>411400</v>
      </c>
      <c r="B3664" s="27" t="s">
        <v>88</v>
      </c>
      <c r="C3664" s="28">
        <v>7000</v>
      </c>
    </row>
    <row r="3665" spans="1:3" ht="18.75" customHeight="1" x14ac:dyDescent="0.2">
      <c r="A3665" s="23">
        <v>412000</v>
      </c>
      <c r="B3665" s="29" t="s">
        <v>365</v>
      </c>
      <c r="C3665" s="25">
        <f>SUM(C3666:C3676)</f>
        <v>224400</v>
      </c>
    </row>
    <row r="3666" spans="1:3" ht="18.75" customHeight="1" x14ac:dyDescent="0.2">
      <c r="A3666" s="26">
        <v>412100</v>
      </c>
      <c r="B3666" s="27" t="s">
        <v>89</v>
      </c>
      <c r="C3666" s="28">
        <v>4800</v>
      </c>
    </row>
    <row r="3667" spans="1:3" ht="18.75" customHeight="1" x14ac:dyDescent="0.2">
      <c r="A3667" s="26">
        <v>412200</v>
      </c>
      <c r="B3667" s="27" t="s">
        <v>366</v>
      </c>
      <c r="C3667" s="28">
        <v>30500</v>
      </c>
    </row>
    <row r="3668" spans="1:3" ht="18.75" customHeight="1" x14ac:dyDescent="0.2">
      <c r="A3668" s="26">
        <v>412300</v>
      </c>
      <c r="B3668" s="27" t="s">
        <v>90</v>
      </c>
      <c r="C3668" s="28">
        <v>15000</v>
      </c>
    </row>
    <row r="3669" spans="1:3" ht="18.75" customHeight="1" x14ac:dyDescent="0.2">
      <c r="A3669" s="26">
        <v>412500</v>
      </c>
      <c r="B3669" s="27" t="s">
        <v>92</v>
      </c>
      <c r="C3669" s="28">
        <v>16000</v>
      </c>
    </row>
    <row r="3670" spans="1:3" ht="18.75" customHeight="1" x14ac:dyDescent="0.2">
      <c r="A3670" s="26">
        <v>412600</v>
      </c>
      <c r="B3670" s="27" t="s">
        <v>367</v>
      </c>
      <c r="C3670" s="28">
        <v>39000</v>
      </c>
    </row>
    <row r="3671" spans="1:3" ht="18.75" customHeight="1" x14ac:dyDescent="0.2">
      <c r="A3671" s="26">
        <v>412700</v>
      </c>
      <c r="B3671" s="27" t="s">
        <v>323</v>
      </c>
      <c r="C3671" s="28">
        <v>83800</v>
      </c>
    </row>
    <row r="3672" spans="1:3" ht="18.75" customHeight="1" x14ac:dyDescent="0.2">
      <c r="A3672" s="26">
        <v>412900</v>
      </c>
      <c r="B3672" s="30" t="s">
        <v>369</v>
      </c>
      <c r="C3672" s="28">
        <v>6500</v>
      </c>
    </row>
    <row r="3673" spans="1:3" ht="18.75" customHeight="1" x14ac:dyDescent="0.2">
      <c r="A3673" s="26">
        <v>412900</v>
      </c>
      <c r="B3673" s="30" t="s">
        <v>93</v>
      </c>
      <c r="C3673" s="28">
        <v>10000</v>
      </c>
    </row>
    <row r="3674" spans="1:3" ht="18.75" customHeight="1" x14ac:dyDescent="0.2">
      <c r="A3674" s="26">
        <v>412900</v>
      </c>
      <c r="B3674" s="30" t="s">
        <v>112</v>
      </c>
      <c r="C3674" s="28">
        <v>14000</v>
      </c>
    </row>
    <row r="3675" spans="1:3" ht="18.75" customHeight="1" x14ac:dyDescent="0.2">
      <c r="A3675" s="26">
        <v>412900</v>
      </c>
      <c r="B3675" s="30" t="s">
        <v>113</v>
      </c>
      <c r="C3675" s="28">
        <v>2400</v>
      </c>
    </row>
    <row r="3676" spans="1:3" ht="18.75" customHeight="1" x14ac:dyDescent="0.2">
      <c r="A3676" s="26">
        <v>412900</v>
      </c>
      <c r="B3676" s="27" t="s">
        <v>114</v>
      </c>
      <c r="C3676" s="28">
        <v>2400</v>
      </c>
    </row>
    <row r="3677" spans="1:3" ht="18.75" customHeight="1" x14ac:dyDescent="0.2">
      <c r="A3677" s="23">
        <v>414000</v>
      </c>
      <c r="B3677" s="29" t="s">
        <v>136</v>
      </c>
      <c r="C3677" s="25">
        <f t="shared" ref="C3677" si="649">SUM(C3678:C3681)</f>
        <v>28300000</v>
      </c>
    </row>
    <row r="3678" spans="1:3" ht="18.75" customHeight="1" x14ac:dyDescent="0.2">
      <c r="A3678" s="38">
        <v>414100</v>
      </c>
      <c r="B3678" s="27" t="s">
        <v>256</v>
      </c>
      <c r="C3678" s="28">
        <v>25000000</v>
      </c>
    </row>
    <row r="3679" spans="1:3" ht="18.75" customHeight="1" x14ac:dyDescent="0.2">
      <c r="A3679" s="38">
        <v>414100</v>
      </c>
      <c r="B3679" s="27" t="s">
        <v>344</v>
      </c>
      <c r="C3679" s="28">
        <v>400000</v>
      </c>
    </row>
    <row r="3680" spans="1:3" ht="18.75" customHeight="1" x14ac:dyDescent="0.2">
      <c r="A3680" s="38">
        <v>414100</v>
      </c>
      <c r="B3680" s="27" t="s">
        <v>257</v>
      </c>
      <c r="C3680" s="28">
        <v>1900000</v>
      </c>
    </row>
    <row r="3681" spans="1:3" ht="18.75" customHeight="1" x14ac:dyDescent="0.2">
      <c r="A3681" s="38">
        <v>414100</v>
      </c>
      <c r="B3681" s="27" t="s">
        <v>530</v>
      </c>
      <c r="C3681" s="28">
        <v>1000000</v>
      </c>
    </row>
    <row r="3682" spans="1:3" s="41" customFormat="1" ht="18.75" customHeight="1" x14ac:dyDescent="0.2">
      <c r="A3682" s="23">
        <v>415000</v>
      </c>
      <c r="B3682" s="29" t="s">
        <v>21</v>
      </c>
      <c r="C3682" s="25">
        <f>SUM(C3683:C3683)</f>
        <v>20000</v>
      </c>
    </row>
    <row r="3683" spans="1:3" ht="18.75" customHeight="1" x14ac:dyDescent="0.2">
      <c r="A3683" s="38">
        <v>415200</v>
      </c>
      <c r="B3683" s="27" t="s">
        <v>54</v>
      </c>
      <c r="C3683" s="28">
        <v>20000</v>
      </c>
    </row>
    <row r="3684" spans="1:3" ht="18.75" customHeight="1" x14ac:dyDescent="0.2">
      <c r="A3684" s="23">
        <v>510000</v>
      </c>
      <c r="B3684" s="29" t="s">
        <v>116</v>
      </c>
      <c r="C3684" s="25">
        <f>C3685+C3687</f>
        <v>74100</v>
      </c>
    </row>
    <row r="3685" spans="1:3" ht="18.75" customHeight="1" x14ac:dyDescent="0.2">
      <c r="A3685" s="23">
        <v>511000</v>
      </c>
      <c r="B3685" s="29" t="s">
        <v>117</v>
      </c>
      <c r="C3685" s="25">
        <f>SUM(C3686:C3686)</f>
        <v>69100</v>
      </c>
    </row>
    <row r="3686" spans="1:3" ht="18.75" customHeight="1" x14ac:dyDescent="0.2">
      <c r="A3686" s="26">
        <v>511300</v>
      </c>
      <c r="B3686" s="27" t="s">
        <v>119</v>
      </c>
      <c r="C3686" s="28">
        <v>69100</v>
      </c>
    </row>
    <row r="3687" spans="1:3" s="31" customFormat="1" ht="18.75" customHeight="1" x14ac:dyDescent="0.2">
      <c r="A3687" s="23">
        <v>516000</v>
      </c>
      <c r="B3687" s="29" t="s">
        <v>120</v>
      </c>
      <c r="C3687" s="25">
        <f t="shared" ref="C3687" si="650">SUM(C3688)</f>
        <v>5000</v>
      </c>
    </row>
    <row r="3688" spans="1:3" ht="18.75" customHeight="1" x14ac:dyDescent="0.2">
      <c r="A3688" s="26">
        <v>516100</v>
      </c>
      <c r="B3688" s="27" t="s">
        <v>120</v>
      </c>
      <c r="C3688" s="28">
        <v>5000</v>
      </c>
    </row>
    <row r="3689" spans="1:3" s="31" customFormat="1" ht="18.75" customHeight="1" x14ac:dyDescent="0.2">
      <c r="A3689" s="23">
        <v>630000</v>
      </c>
      <c r="B3689" s="29" t="s">
        <v>121</v>
      </c>
      <c r="C3689" s="25">
        <f t="shared" ref="C3689" si="651">C3690+C3692</f>
        <v>8800</v>
      </c>
    </row>
    <row r="3690" spans="1:3" s="31" customFormat="1" ht="18.75" customHeight="1" x14ac:dyDescent="0.2">
      <c r="A3690" s="23">
        <v>631000</v>
      </c>
      <c r="B3690" s="29" t="s">
        <v>122</v>
      </c>
      <c r="C3690" s="25">
        <f t="shared" ref="C3690" si="652">C3691</f>
        <v>2400</v>
      </c>
    </row>
    <row r="3691" spans="1:3" ht="18.75" customHeight="1" x14ac:dyDescent="0.2">
      <c r="A3691" s="26">
        <v>631900</v>
      </c>
      <c r="B3691" s="27" t="s">
        <v>123</v>
      </c>
      <c r="C3691" s="28">
        <v>2400</v>
      </c>
    </row>
    <row r="3692" spans="1:3" s="31" customFormat="1" ht="18.75" customHeight="1" x14ac:dyDescent="0.2">
      <c r="A3692" s="23">
        <v>638000</v>
      </c>
      <c r="B3692" s="29" t="s">
        <v>124</v>
      </c>
      <c r="C3692" s="25">
        <f t="shared" ref="C3692" si="653">C3693</f>
        <v>6400</v>
      </c>
    </row>
    <row r="3693" spans="1:3" ht="18.75" customHeight="1" x14ac:dyDescent="0.2">
      <c r="A3693" s="26">
        <v>638100</v>
      </c>
      <c r="B3693" s="27" t="s">
        <v>125</v>
      </c>
      <c r="C3693" s="28">
        <v>6400</v>
      </c>
    </row>
    <row r="3694" spans="1:3" s="21" customFormat="1" ht="18.75" customHeight="1" x14ac:dyDescent="0.2">
      <c r="A3694" s="39"/>
      <c r="B3694" s="32" t="s">
        <v>15</v>
      </c>
      <c r="C3694" s="33">
        <f>C3659+C3684+C3689</f>
        <v>29800300</v>
      </c>
    </row>
    <row r="3695" spans="1:3" s="21" customFormat="1" ht="18.75" customHeight="1" x14ac:dyDescent="0.2">
      <c r="A3695" s="34"/>
      <c r="B3695" s="20"/>
      <c r="C3695" s="36"/>
    </row>
    <row r="3696" spans="1:3" s="21" customFormat="1" ht="18.75" customHeight="1" x14ac:dyDescent="0.2">
      <c r="A3696" s="16"/>
      <c r="B3696" s="13"/>
      <c r="C3696" s="22"/>
    </row>
    <row r="3697" spans="1:3" s="21" customFormat="1" ht="18.75" customHeight="1" x14ac:dyDescent="0.2">
      <c r="A3697" s="19" t="s">
        <v>531</v>
      </c>
      <c r="B3697" s="37"/>
      <c r="C3697" s="36"/>
    </row>
    <row r="3698" spans="1:3" s="21" customFormat="1" ht="18.75" customHeight="1" x14ac:dyDescent="0.2">
      <c r="A3698" s="19" t="s">
        <v>38</v>
      </c>
      <c r="B3698" s="37"/>
      <c r="C3698" s="36"/>
    </row>
    <row r="3699" spans="1:3" s="21" customFormat="1" ht="18.75" customHeight="1" x14ac:dyDescent="0.2">
      <c r="A3699" s="19" t="s">
        <v>191</v>
      </c>
      <c r="B3699" s="37"/>
      <c r="C3699" s="36"/>
    </row>
    <row r="3700" spans="1:3" s="21" customFormat="1" ht="18.75" customHeight="1" x14ac:dyDescent="0.2">
      <c r="A3700" s="19" t="s">
        <v>363</v>
      </c>
      <c r="B3700" s="37"/>
      <c r="C3700" s="36"/>
    </row>
    <row r="3701" spans="1:3" s="21" customFormat="1" ht="18.75" customHeight="1" x14ac:dyDescent="0.2">
      <c r="A3701" s="19"/>
      <c r="B3701" s="16"/>
      <c r="C3701" s="22"/>
    </row>
    <row r="3702" spans="1:3" ht="18.75" customHeight="1" x14ac:dyDescent="0.2">
      <c r="A3702" s="23">
        <v>410000</v>
      </c>
      <c r="B3702" s="24" t="s">
        <v>85</v>
      </c>
      <c r="C3702" s="25">
        <f>C3703+C3708</f>
        <v>363500</v>
      </c>
    </row>
    <row r="3703" spans="1:3" ht="18.75" customHeight="1" x14ac:dyDescent="0.2">
      <c r="A3703" s="23">
        <v>411000</v>
      </c>
      <c r="B3703" s="24" t="s">
        <v>322</v>
      </c>
      <c r="C3703" s="25">
        <f>SUM(C3704:C3707)</f>
        <v>205200</v>
      </c>
    </row>
    <row r="3704" spans="1:3" ht="18.75" customHeight="1" x14ac:dyDescent="0.2">
      <c r="A3704" s="26">
        <v>411100</v>
      </c>
      <c r="B3704" s="27" t="s">
        <v>86</v>
      </c>
      <c r="C3704" s="28">
        <v>191700</v>
      </c>
    </row>
    <row r="3705" spans="1:3" ht="18.75" customHeight="1" x14ac:dyDescent="0.2">
      <c r="A3705" s="26">
        <v>411200</v>
      </c>
      <c r="B3705" s="27" t="s">
        <v>364</v>
      </c>
      <c r="C3705" s="28">
        <v>11100</v>
      </c>
    </row>
    <row r="3706" spans="1:3" ht="18.75" customHeight="1" x14ac:dyDescent="0.2">
      <c r="A3706" s="26">
        <v>411300</v>
      </c>
      <c r="B3706" s="27" t="s">
        <v>87</v>
      </c>
      <c r="C3706" s="28">
        <v>400</v>
      </c>
    </row>
    <row r="3707" spans="1:3" ht="18.75" customHeight="1" x14ac:dyDescent="0.2">
      <c r="A3707" s="26">
        <v>411400</v>
      </c>
      <c r="B3707" s="27" t="s">
        <v>88</v>
      </c>
      <c r="C3707" s="28">
        <v>2000</v>
      </c>
    </row>
    <row r="3708" spans="1:3" ht="18.75" customHeight="1" x14ac:dyDescent="0.2">
      <c r="A3708" s="23">
        <v>412000</v>
      </c>
      <c r="B3708" s="29" t="s">
        <v>365</v>
      </c>
      <c r="C3708" s="25">
        <f t="shared" ref="C3708" si="654">SUM(C3709:C3720)</f>
        <v>158300</v>
      </c>
    </row>
    <row r="3709" spans="1:3" ht="18.75" customHeight="1" x14ac:dyDescent="0.2">
      <c r="A3709" s="26">
        <v>412100</v>
      </c>
      <c r="B3709" s="27" t="s">
        <v>89</v>
      </c>
      <c r="C3709" s="28">
        <v>1900</v>
      </c>
    </row>
    <row r="3710" spans="1:3" ht="18.75" customHeight="1" x14ac:dyDescent="0.2">
      <c r="A3710" s="26">
        <v>412200</v>
      </c>
      <c r="B3710" s="27" t="s">
        <v>366</v>
      </c>
      <c r="C3710" s="28">
        <v>21400</v>
      </c>
    </row>
    <row r="3711" spans="1:3" ht="18.75" customHeight="1" x14ac:dyDescent="0.2">
      <c r="A3711" s="26">
        <v>412300</v>
      </c>
      <c r="B3711" s="27" t="s">
        <v>90</v>
      </c>
      <c r="C3711" s="28">
        <v>7900</v>
      </c>
    </row>
    <row r="3712" spans="1:3" ht="18.75" customHeight="1" x14ac:dyDescent="0.2">
      <c r="A3712" s="26">
        <v>412500</v>
      </c>
      <c r="B3712" s="27" t="s">
        <v>92</v>
      </c>
      <c r="C3712" s="28">
        <v>2700</v>
      </c>
    </row>
    <row r="3713" spans="1:3" ht="18.75" customHeight="1" x14ac:dyDescent="0.2">
      <c r="A3713" s="26">
        <v>412600</v>
      </c>
      <c r="B3713" s="27" t="s">
        <v>367</v>
      </c>
      <c r="C3713" s="28">
        <v>9300</v>
      </c>
    </row>
    <row r="3714" spans="1:3" ht="18.75" customHeight="1" x14ac:dyDescent="0.2">
      <c r="A3714" s="26">
        <v>412700</v>
      </c>
      <c r="B3714" s="27" t="s">
        <v>323</v>
      </c>
      <c r="C3714" s="28">
        <v>89700</v>
      </c>
    </row>
    <row r="3715" spans="1:3" ht="18.75" customHeight="1" x14ac:dyDescent="0.2">
      <c r="A3715" s="26">
        <v>412900</v>
      </c>
      <c r="B3715" s="30" t="s">
        <v>369</v>
      </c>
      <c r="C3715" s="28">
        <v>2300</v>
      </c>
    </row>
    <row r="3716" spans="1:3" ht="18.75" customHeight="1" x14ac:dyDescent="0.2">
      <c r="A3716" s="26">
        <v>412900</v>
      </c>
      <c r="B3716" s="30" t="s">
        <v>93</v>
      </c>
      <c r="C3716" s="28">
        <v>16600</v>
      </c>
    </row>
    <row r="3717" spans="1:3" ht="18.75" customHeight="1" x14ac:dyDescent="0.2">
      <c r="A3717" s="26">
        <v>412900</v>
      </c>
      <c r="B3717" s="30" t="s">
        <v>112</v>
      </c>
      <c r="C3717" s="28">
        <v>3000</v>
      </c>
    </row>
    <row r="3718" spans="1:3" ht="18.75" customHeight="1" x14ac:dyDescent="0.2">
      <c r="A3718" s="26">
        <v>412900</v>
      </c>
      <c r="B3718" s="30" t="s">
        <v>113</v>
      </c>
      <c r="C3718" s="28">
        <v>300</v>
      </c>
    </row>
    <row r="3719" spans="1:3" ht="18.75" customHeight="1" x14ac:dyDescent="0.2">
      <c r="A3719" s="26">
        <v>412900</v>
      </c>
      <c r="B3719" s="30" t="s">
        <v>114</v>
      </c>
      <c r="C3719" s="28">
        <v>400</v>
      </c>
    </row>
    <row r="3720" spans="1:3" ht="18.75" customHeight="1" x14ac:dyDescent="0.2">
      <c r="A3720" s="26">
        <v>412900</v>
      </c>
      <c r="B3720" s="27" t="s">
        <v>95</v>
      </c>
      <c r="C3720" s="28">
        <v>2800</v>
      </c>
    </row>
    <row r="3721" spans="1:3" ht="18.75" customHeight="1" x14ac:dyDescent="0.2">
      <c r="A3721" s="23">
        <v>510000</v>
      </c>
      <c r="B3721" s="29" t="s">
        <v>116</v>
      </c>
      <c r="C3721" s="25">
        <f>C3722+C3725</f>
        <v>7000</v>
      </c>
    </row>
    <row r="3722" spans="1:3" ht="18.75" customHeight="1" x14ac:dyDescent="0.2">
      <c r="A3722" s="23">
        <v>511000</v>
      </c>
      <c r="B3722" s="29" t="s">
        <v>117</v>
      </c>
      <c r="C3722" s="25">
        <f>SUM(C3723:C3724)</f>
        <v>6500</v>
      </c>
    </row>
    <row r="3723" spans="1:3" ht="18.75" customHeight="1" x14ac:dyDescent="0.2">
      <c r="A3723" s="26">
        <v>511300</v>
      </c>
      <c r="B3723" s="27" t="s">
        <v>119</v>
      </c>
      <c r="C3723" s="28">
        <v>1900</v>
      </c>
    </row>
    <row r="3724" spans="1:3" ht="18.75" customHeight="1" x14ac:dyDescent="0.2">
      <c r="A3724" s="26">
        <v>511700</v>
      </c>
      <c r="B3724" s="27" t="s">
        <v>176</v>
      </c>
      <c r="C3724" s="28">
        <v>4600</v>
      </c>
    </row>
    <row r="3725" spans="1:3" s="31" customFormat="1" ht="18.75" customHeight="1" x14ac:dyDescent="0.2">
      <c r="A3725" s="23">
        <v>516000</v>
      </c>
      <c r="B3725" s="29" t="s">
        <v>120</v>
      </c>
      <c r="C3725" s="25">
        <f t="shared" ref="C3725" si="655">C3726</f>
        <v>500</v>
      </c>
    </row>
    <row r="3726" spans="1:3" ht="18.75" customHeight="1" x14ac:dyDescent="0.2">
      <c r="A3726" s="26">
        <v>516100</v>
      </c>
      <c r="B3726" s="27" t="s">
        <v>120</v>
      </c>
      <c r="C3726" s="28">
        <v>500</v>
      </c>
    </row>
    <row r="3727" spans="1:3" s="31" customFormat="1" ht="18.75" customHeight="1" x14ac:dyDescent="0.2">
      <c r="A3727" s="23">
        <v>630000</v>
      </c>
      <c r="B3727" s="29" t="s">
        <v>121</v>
      </c>
      <c r="C3727" s="25">
        <f t="shared" ref="C3727:C3728" si="656">C3728</f>
        <v>1100</v>
      </c>
    </row>
    <row r="3728" spans="1:3" s="31" customFormat="1" ht="18.75" customHeight="1" x14ac:dyDescent="0.2">
      <c r="A3728" s="23">
        <v>631000</v>
      </c>
      <c r="B3728" s="29" t="s">
        <v>122</v>
      </c>
      <c r="C3728" s="25">
        <f t="shared" si="656"/>
        <v>1100</v>
      </c>
    </row>
    <row r="3729" spans="1:3" ht="18.75" customHeight="1" x14ac:dyDescent="0.2">
      <c r="A3729" s="26">
        <v>631900</v>
      </c>
      <c r="B3729" s="27" t="s">
        <v>123</v>
      </c>
      <c r="C3729" s="28">
        <v>1100</v>
      </c>
    </row>
    <row r="3730" spans="1:3" s="21" customFormat="1" ht="18.75" customHeight="1" x14ac:dyDescent="0.2">
      <c r="A3730" s="39"/>
      <c r="B3730" s="32" t="s">
        <v>15</v>
      </c>
      <c r="C3730" s="33">
        <f t="shared" ref="C3730" si="657">C3702+C3721+C3727</f>
        <v>371600</v>
      </c>
    </row>
    <row r="3731" spans="1:3" s="21" customFormat="1" ht="18.75" customHeight="1" x14ac:dyDescent="0.2">
      <c r="A3731" s="19"/>
      <c r="B3731" s="20"/>
      <c r="C3731" s="36"/>
    </row>
    <row r="3732" spans="1:3" s="21" customFormat="1" ht="18.75" customHeight="1" x14ac:dyDescent="0.2">
      <c r="A3732" s="16"/>
      <c r="B3732" s="13"/>
      <c r="C3732" s="36"/>
    </row>
    <row r="3733" spans="1:3" s="21" customFormat="1" ht="18.75" customHeight="1" x14ac:dyDescent="0.2">
      <c r="A3733" s="19" t="s">
        <v>532</v>
      </c>
      <c r="B3733" s="37"/>
      <c r="C3733" s="36"/>
    </row>
    <row r="3734" spans="1:3" s="21" customFormat="1" ht="18.75" customHeight="1" x14ac:dyDescent="0.2">
      <c r="A3734" s="19" t="s">
        <v>39</v>
      </c>
      <c r="B3734" s="37"/>
      <c r="C3734" s="36"/>
    </row>
    <row r="3735" spans="1:3" s="21" customFormat="1" ht="18.75" customHeight="1" x14ac:dyDescent="0.2">
      <c r="A3735" s="19" t="s">
        <v>196</v>
      </c>
      <c r="B3735" s="37"/>
      <c r="C3735" s="36"/>
    </row>
    <row r="3736" spans="1:3" s="21" customFormat="1" ht="18.75" customHeight="1" x14ac:dyDescent="0.2">
      <c r="A3736" s="19" t="s">
        <v>533</v>
      </c>
      <c r="B3736" s="37"/>
      <c r="C3736" s="36"/>
    </row>
    <row r="3737" spans="1:3" s="21" customFormat="1" ht="18.75" customHeight="1" x14ac:dyDescent="0.2">
      <c r="A3737" s="19"/>
      <c r="B3737" s="16"/>
      <c r="C3737" s="22"/>
    </row>
    <row r="3738" spans="1:3" ht="18.75" customHeight="1" x14ac:dyDescent="0.2">
      <c r="A3738" s="23">
        <v>410000</v>
      </c>
      <c r="B3738" s="24" t="s">
        <v>85</v>
      </c>
      <c r="C3738" s="25">
        <f>C3739+C3744+C3761+C3759</f>
        <v>6486300</v>
      </c>
    </row>
    <row r="3739" spans="1:3" ht="18.75" customHeight="1" x14ac:dyDescent="0.2">
      <c r="A3739" s="23">
        <v>411000</v>
      </c>
      <c r="B3739" s="24" t="s">
        <v>322</v>
      </c>
      <c r="C3739" s="25">
        <f t="shared" ref="C3739" si="658">SUM(C3740:C3743)</f>
        <v>3689400</v>
      </c>
    </row>
    <row r="3740" spans="1:3" ht="18.75" customHeight="1" x14ac:dyDescent="0.2">
      <c r="A3740" s="26">
        <v>411100</v>
      </c>
      <c r="B3740" s="27" t="s">
        <v>86</v>
      </c>
      <c r="C3740" s="28">
        <v>3559400</v>
      </c>
    </row>
    <row r="3741" spans="1:3" ht="18.75" customHeight="1" x14ac:dyDescent="0.2">
      <c r="A3741" s="26">
        <v>411200</v>
      </c>
      <c r="B3741" s="27" t="s">
        <v>364</v>
      </c>
      <c r="C3741" s="28">
        <v>92000</v>
      </c>
    </row>
    <row r="3742" spans="1:3" ht="18.75" customHeight="1" x14ac:dyDescent="0.2">
      <c r="A3742" s="26">
        <v>411300</v>
      </c>
      <c r="B3742" s="27" t="s">
        <v>87</v>
      </c>
      <c r="C3742" s="28">
        <v>13000</v>
      </c>
    </row>
    <row r="3743" spans="1:3" ht="18.75" customHeight="1" x14ac:dyDescent="0.2">
      <c r="A3743" s="26">
        <v>411400</v>
      </c>
      <c r="B3743" s="27" t="s">
        <v>88</v>
      </c>
      <c r="C3743" s="28">
        <v>25000</v>
      </c>
    </row>
    <row r="3744" spans="1:3" ht="18.75" customHeight="1" x14ac:dyDescent="0.2">
      <c r="A3744" s="23">
        <v>412000</v>
      </c>
      <c r="B3744" s="29" t="s">
        <v>365</v>
      </c>
      <c r="C3744" s="25">
        <f t="shared" ref="C3744" si="659">SUM(C3745:C3758)</f>
        <v>696900</v>
      </c>
    </row>
    <row r="3745" spans="1:3" ht="18.75" customHeight="1" x14ac:dyDescent="0.2">
      <c r="A3745" s="26">
        <v>412200</v>
      </c>
      <c r="B3745" s="27" t="s">
        <v>366</v>
      </c>
      <c r="C3745" s="28">
        <v>200000</v>
      </c>
    </row>
    <row r="3746" spans="1:3" ht="18.75" customHeight="1" x14ac:dyDescent="0.2">
      <c r="A3746" s="26">
        <v>412300</v>
      </c>
      <c r="B3746" s="27" t="s">
        <v>90</v>
      </c>
      <c r="C3746" s="28">
        <v>76000</v>
      </c>
    </row>
    <row r="3747" spans="1:3" ht="18.75" customHeight="1" x14ac:dyDescent="0.2">
      <c r="A3747" s="26">
        <v>412500</v>
      </c>
      <c r="B3747" s="27" t="s">
        <v>92</v>
      </c>
      <c r="C3747" s="28">
        <v>76000</v>
      </c>
    </row>
    <row r="3748" spans="1:3" ht="18.75" customHeight="1" x14ac:dyDescent="0.2">
      <c r="A3748" s="26">
        <v>412600</v>
      </c>
      <c r="B3748" s="27" t="s">
        <v>367</v>
      </c>
      <c r="C3748" s="28">
        <v>49700</v>
      </c>
    </row>
    <row r="3749" spans="1:3" ht="18.75" customHeight="1" x14ac:dyDescent="0.2">
      <c r="A3749" s="26">
        <v>412700</v>
      </c>
      <c r="B3749" s="27" t="s">
        <v>323</v>
      </c>
      <c r="C3749" s="28">
        <v>46500</v>
      </c>
    </row>
    <row r="3750" spans="1:3" ht="18.75" customHeight="1" x14ac:dyDescent="0.2">
      <c r="A3750" s="26">
        <v>412900</v>
      </c>
      <c r="B3750" s="30" t="s">
        <v>369</v>
      </c>
      <c r="C3750" s="28">
        <v>2900</v>
      </c>
    </row>
    <row r="3751" spans="1:3" ht="18.75" customHeight="1" x14ac:dyDescent="0.2">
      <c r="A3751" s="26">
        <v>412900</v>
      </c>
      <c r="B3751" s="30" t="s">
        <v>93</v>
      </c>
      <c r="C3751" s="28">
        <v>2000</v>
      </c>
    </row>
    <row r="3752" spans="1:3" ht="18.75" customHeight="1" x14ac:dyDescent="0.2">
      <c r="A3752" s="26">
        <v>412900</v>
      </c>
      <c r="B3752" s="30" t="s">
        <v>112</v>
      </c>
      <c r="C3752" s="28">
        <v>10000</v>
      </c>
    </row>
    <row r="3753" spans="1:3" ht="18.75" customHeight="1" x14ac:dyDescent="0.2">
      <c r="A3753" s="26">
        <v>412900</v>
      </c>
      <c r="B3753" s="30" t="s">
        <v>113</v>
      </c>
      <c r="C3753" s="28">
        <v>4500</v>
      </c>
    </row>
    <row r="3754" spans="1:3" ht="18.75" customHeight="1" x14ac:dyDescent="0.2">
      <c r="A3754" s="26">
        <v>412900</v>
      </c>
      <c r="B3754" s="30" t="s">
        <v>114</v>
      </c>
      <c r="C3754" s="28">
        <v>7500</v>
      </c>
    </row>
    <row r="3755" spans="1:3" ht="18.75" customHeight="1" x14ac:dyDescent="0.2">
      <c r="A3755" s="26">
        <v>412900</v>
      </c>
      <c r="B3755" s="27" t="s">
        <v>95</v>
      </c>
      <c r="C3755" s="28">
        <v>1800</v>
      </c>
    </row>
    <row r="3756" spans="1:3" ht="18.75" customHeight="1" x14ac:dyDescent="0.2">
      <c r="A3756" s="26">
        <v>412900</v>
      </c>
      <c r="B3756" s="27" t="s">
        <v>534</v>
      </c>
      <c r="C3756" s="28">
        <v>100000</v>
      </c>
    </row>
    <row r="3757" spans="1:3" ht="18.75" customHeight="1" x14ac:dyDescent="0.2">
      <c r="A3757" s="26">
        <v>412900</v>
      </c>
      <c r="B3757" s="27" t="s">
        <v>258</v>
      </c>
      <c r="C3757" s="28">
        <v>60000</v>
      </c>
    </row>
    <row r="3758" spans="1:3" ht="18.75" customHeight="1" x14ac:dyDescent="0.2">
      <c r="A3758" s="26">
        <v>412900</v>
      </c>
      <c r="B3758" s="27" t="s">
        <v>259</v>
      </c>
      <c r="C3758" s="28">
        <v>60000</v>
      </c>
    </row>
    <row r="3759" spans="1:3" s="31" customFormat="1" ht="18.75" customHeight="1" x14ac:dyDescent="0.2">
      <c r="A3759" s="23">
        <v>414000</v>
      </c>
      <c r="B3759" s="29" t="s">
        <v>136</v>
      </c>
      <c r="C3759" s="25">
        <f t="shared" ref="C3759" si="660">C3760</f>
        <v>300000</v>
      </c>
    </row>
    <row r="3760" spans="1:3" ht="18.75" customHeight="1" x14ac:dyDescent="0.2">
      <c r="A3760" s="26">
        <v>414100</v>
      </c>
      <c r="B3760" s="27" t="s">
        <v>260</v>
      </c>
      <c r="C3760" s="28">
        <v>300000</v>
      </c>
    </row>
    <row r="3761" spans="1:3" ht="18.75" customHeight="1" x14ac:dyDescent="0.2">
      <c r="A3761" s="23">
        <v>415000</v>
      </c>
      <c r="B3761" s="29" t="s">
        <v>21</v>
      </c>
      <c r="C3761" s="25">
        <f t="shared" ref="C3761" si="661">SUM(C3762:C3764)</f>
        <v>1800000</v>
      </c>
    </row>
    <row r="3762" spans="1:3" ht="18.75" customHeight="1" x14ac:dyDescent="0.2">
      <c r="A3762" s="26">
        <v>415200</v>
      </c>
      <c r="B3762" s="27" t="s">
        <v>261</v>
      </c>
      <c r="C3762" s="28">
        <v>700000</v>
      </c>
    </row>
    <row r="3763" spans="1:3" ht="18.75" customHeight="1" x14ac:dyDescent="0.2">
      <c r="A3763" s="26">
        <v>415200</v>
      </c>
      <c r="B3763" s="27" t="s">
        <v>262</v>
      </c>
      <c r="C3763" s="28">
        <v>1000000</v>
      </c>
    </row>
    <row r="3764" spans="1:3" ht="18.75" customHeight="1" x14ac:dyDescent="0.2">
      <c r="A3764" s="26">
        <v>415200</v>
      </c>
      <c r="B3764" s="27" t="s">
        <v>535</v>
      </c>
      <c r="C3764" s="28">
        <v>100000</v>
      </c>
    </row>
    <row r="3765" spans="1:3" ht="18.75" customHeight="1" x14ac:dyDescent="0.2">
      <c r="A3765" s="23">
        <v>480000</v>
      </c>
      <c r="B3765" s="29" t="s">
        <v>139</v>
      </c>
      <c r="C3765" s="25">
        <f t="shared" ref="C3765" si="662">+C3766</f>
        <v>450000</v>
      </c>
    </row>
    <row r="3766" spans="1:3" ht="18.75" customHeight="1" x14ac:dyDescent="0.2">
      <c r="A3766" s="23">
        <v>488000</v>
      </c>
      <c r="B3766" s="29" t="s">
        <v>140</v>
      </c>
      <c r="C3766" s="25">
        <f t="shared" ref="C3766" si="663">SUM(C3767:C3768)</f>
        <v>450000</v>
      </c>
    </row>
    <row r="3767" spans="1:3" ht="18.75" customHeight="1" x14ac:dyDescent="0.2">
      <c r="A3767" s="26">
        <v>488100</v>
      </c>
      <c r="B3767" s="27" t="s">
        <v>345</v>
      </c>
      <c r="C3767" s="28">
        <v>100000</v>
      </c>
    </row>
    <row r="3768" spans="1:3" ht="18.75" customHeight="1" x14ac:dyDescent="0.2">
      <c r="A3768" s="26">
        <v>488100</v>
      </c>
      <c r="B3768" s="27" t="s">
        <v>346</v>
      </c>
      <c r="C3768" s="28">
        <v>350000</v>
      </c>
    </row>
    <row r="3769" spans="1:3" ht="18.75" customHeight="1" x14ac:dyDescent="0.2">
      <c r="A3769" s="23">
        <v>510000</v>
      </c>
      <c r="B3769" s="29" t="s">
        <v>116</v>
      </c>
      <c r="C3769" s="25">
        <f>C3770+C3773</f>
        <v>1172000</v>
      </c>
    </row>
    <row r="3770" spans="1:3" ht="18.75" customHeight="1" x14ac:dyDescent="0.2">
      <c r="A3770" s="23">
        <v>511000</v>
      </c>
      <c r="B3770" s="29" t="s">
        <v>117</v>
      </c>
      <c r="C3770" s="25">
        <f>SUM(C3771:C3772)</f>
        <v>142000</v>
      </c>
    </row>
    <row r="3771" spans="1:3" ht="18.75" customHeight="1" x14ac:dyDescent="0.2">
      <c r="A3771" s="38">
        <v>511200</v>
      </c>
      <c r="B3771" s="27" t="s">
        <v>118</v>
      </c>
      <c r="C3771" s="28">
        <v>60000</v>
      </c>
    </row>
    <row r="3772" spans="1:3" ht="18.75" customHeight="1" x14ac:dyDescent="0.2">
      <c r="A3772" s="26">
        <v>511300</v>
      </c>
      <c r="B3772" s="27" t="s">
        <v>119</v>
      </c>
      <c r="C3772" s="28">
        <v>82000</v>
      </c>
    </row>
    <row r="3773" spans="1:3" ht="18.75" customHeight="1" x14ac:dyDescent="0.2">
      <c r="A3773" s="23">
        <v>516000</v>
      </c>
      <c r="B3773" s="29" t="s">
        <v>120</v>
      </c>
      <c r="C3773" s="25">
        <f t="shared" ref="C3773" si="664">SUM(C3774)</f>
        <v>1030000</v>
      </c>
    </row>
    <row r="3774" spans="1:3" ht="18.75" customHeight="1" x14ac:dyDescent="0.2">
      <c r="A3774" s="26">
        <v>516100</v>
      </c>
      <c r="B3774" s="27" t="s">
        <v>120</v>
      </c>
      <c r="C3774" s="28">
        <v>1030000</v>
      </c>
    </row>
    <row r="3775" spans="1:3" s="31" customFormat="1" ht="18.75" customHeight="1" x14ac:dyDescent="0.2">
      <c r="A3775" s="23">
        <v>630000</v>
      </c>
      <c r="B3775" s="29" t="s">
        <v>121</v>
      </c>
      <c r="C3775" s="25">
        <f t="shared" ref="C3775" si="665">C3776+C3779</f>
        <v>288500</v>
      </c>
    </row>
    <row r="3776" spans="1:3" s="31" customFormat="1" ht="18.75" customHeight="1" x14ac:dyDescent="0.2">
      <c r="A3776" s="23">
        <v>631000</v>
      </c>
      <c r="B3776" s="29" t="s">
        <v>122</v>
      </c>
      <c r="C3776" s="25">
        <f t="shared" ref="C3776" si="666">SUM(C3777:C3778)</f>
        <v>270500</v>
      </c>
    </row>
    <row r="3777" spans="1:3" ht="18.75" customHeight="1" x14ac:dyDescent="0.2">
      <c r="A3777" s="26">
        <v>631100</v>
      </c>
      <c r="B3777" s="27" t="s">
        <v>157</v>
      </c>
      <c r="C3777" s="28">
        <v>249000</v>
      </c>
    </row>
    <row r="3778" spans="1:3" ht="18.75" customHeight="1" x14ac:dyDescent="0.2">
      <c r="A3778" s="26">
        <v>631900</v>
      </c>
      <c r="B3778" s="27" t="s">
        <v>123</v>
      </c>
      <c r="C3778" s="28">
        <v>21500</v>
      </c>
    </row>
    <row r="3779" spans="1:3" s="31" customFormat="1" ht="18.75" customHeight="1" x14ac:dyDescent="0.2">
      <c r="A3779" s="23">
        <v>638000</v>
      </c>
      <c r="B3779" s="29" t="s">
        <v>124</v>
      </c>
      <c r="C3779" s="25">
        <f t="shared" ref="C3779" si="667">C3780</f>
        <v>18000</v>
      </c>
    </row>
    <row r="3780" spans="1:3" ht="18.75" customHeight="1" x14ac:dyDescent="0.2">
      <c r="A3780" s="26">
        <v>638100</v>
      </c>
      <c r="B3780" s="27" t="s">
        <v>125</v>
      </c>
      <c r="C3780" s="28">
        <v>18000</v>
      </c>
    </row>
    <row r="3781" spans="1:3" s="21" customFormat="1" ht="18.75" customHeight="1" x14ac:dyDescent="0.2">
      <c r="A3781" s="39"/>
      <c r="B3781" s="32" t="s">
        <v>15</v>
      </c>
      <c r="C3781" s="33">
        <f>C3738+C3765+C3769+C3775</f>
        <v>8396800</v>
      </c>
    </row>
    <row r="3782" spans="1:3" s="21" customFormat="1" ht="18.75" customHeight="1" x14ac:dyDescent="0.2">
      <c r="A3782" s="19"/>
      <c r="B3782" s="20"/>
      <c r="C3782" s="36"/>
    </row>
    <row r="3783" spans="1:3" s="21" customFormat="1" ht="18.75" customHeight="1" x14ac:dyDescent="0.2">
      <c r="A3783" s="16"/>
      <c r="B3783" s="13"/>
      <c r="C3783" s="36"/>
    </row>
    <row r="3784" spans="1:3" s="21" customFormat="1" ht="18.75" customHeight="1" x14ac:dyDescent="0.2">
      <c r="A3784" s="19" t="s">
        <v>536</v>
      </c>
      <c r="B3784" s="37"/>
      <c r="C3784" s="36"/>
    </row>
    <row r="3785" spans="1:3" s="21" customFormat="1" ht="18.75" customHeight="1" x14ac:dyDescent="0.2">
      <c r="A3785" s="19" t="s">
        <v>40</v>
      </c>
      <c r="B3785" s="37"/>
      <c r="C3785" s="36"/>
    </row>
    <row r="3786" spans="1:3" s="21" customFormat="1" ht="18.75" customHeight="1" x14ac:dyDescent="0.2">
      <c r="A3786" s="19" t="s">
        <v>197</v>
      </c>
      <c r="B3786" s="37"/>
      <c r="C3786" s="36"/>
    </row>
    <row r="3787" spans="1:3" s="21" customFormat="1" ht="18.75" customHeight="1" x14ac:dyDescent="0.2">
      <c r="A3787" s="19" t="s">
        <v>363</v>
      </c>
      <c r="B3787" s="37"/>
      <c r="C3787" s="36"/>
    </row>
    <row r="3788" spans="1:3" s="21" customFormat="1" ht="18.75" customHeight="1" x14ac:dyDescent="0.2">
      <c r="A3788" s="19"/>
      <c r="B3788" s="16"/>
      <c r="C3788" s="22"/>
    </row>
    <row r="3789" spans="1:3" ht="18.75" customHeight="1" x14ac:dyDescent="0.2">
      <c r="A3789" s="23">
        <v>410000</v>
      </c>
      <c r="B3789" s="24" t="s">
        <v>85</v>
      </c>
      <c r="C3789" s="25">
        <f t="shared" ref="C3789" si="668">C3790+C3795+C3806</f>
        <v>2013200</v>
      </c>
    </row>
    <row r="3790" spans="1:3" ht="18.75" customHeight="1" x14ac:dyDescent="0.2">
      <c r="A3790" s="23">
        <v>411000</v>
      </c>
      <c r="B3790" s="24" t="s">
        <v>322</v>
      </c>
      <c r="C3790" s="25">
        <f t="shared" ref="C3790" si="669">SUM(C3791:C3794)</f>
        <v>1583000</v>
      </c>
    </row>
    <row r="3791" spans="1:3" ht="18.75" customHeight="1" x14ac:dyDescent="0.2">
      <c r="A3791" s="26">
        <v>411100</v>
      </c>
      <c r="B3791" s="27" t="s">
        <v>86</v>
      </c>
      <c r="C3791" s="28">
        <v>1530000</v>
      </c>
    </row>
    <row r="3792" spans="1:3" ht="18.75" customHeight="1" x14ac:dyDescent="0.2">
      <c r="A3792" s="26">
        <v>411200</v>
      </c>
      <c r="B3792" s="27" t="s">
        <v>364</v>
      </c>
      <c r="C3792" s="28">
        <v>33000</v>
      </c>
    </row>
    <row r="3793" spans="1:3" ht="18.75" customHeight="1" x14ac:dyDescent="0.2">
      <c r="A3793" s="26">
        <v>411300</v>
      </c>
      <c r="B3793" s="27" t="s">
        <v>87</v>
      </c>
      <c r="C3793" s="28">
        <v>15000</v>
      </c>
    </row>
    <row r="3794" spans="1:3" ht="18.75" customHeight="1" x14ac:dyDescent="0.2">
      <c r="A3794" s="26">
        <v>411400</v>
      </c>
      <c r="B3794" s="27" t="s">
        <v>88</v>
      </c>
      <c r="C3794" s="28">
        <v>5000</v>
      </c>
    </row>
    <row r="3795" spans="1:3" ht="18.75" customHeight="1" x14ac:dyDescent="0.2">
      <c r="A3795" s="23">
        <v>412000</v>
      </c>
      <c r="B3795" s="29" t="s">
        <v>365</v>
      </c>
      <c r="C3795" s="25">
        <f t="shared" ref="C3795" si="670">SUM(C3796:C3805)</f>
        <v>380200</v>
      </c>
    </row>
    <row r="3796" spans="1:3" ht="18.75" customHeight="1" x14ac:dyDescent="0.2">
      <c r="A3796" s="26">
        <v>412200</v>
      </c>
      <c r="B3796" s="27" t="s">
        <v>366</v>
      </c>
      <c r="C3796" s="28">
        <v>45000</v>
      </c>
    </row>
    <row r="3797" spans="1:3" ht="18.75" customHeight="1" x14ac:dyDescent="0.2">
      <c r="A3797" s="26">
        <v>412300</v>
      </c>
      <c r="B3797" s="27" t="s">
        <v>90</v>
      </c>
      <c r="C3797" s="28">
        <v>20200</v>
      </c>
    </row>
    <row r="3798" spans="1:3" ht="18.75" customHeight="1" x14ac:dyDescent="0.2">
      <c r="A3798" s="26">
        <v>412500</v>
      </c>
      <c r="B3798" s="27" t="s">
        <v>92</v>
      </c>
      <c r="C3798" s="28">
        <v>17000</v>
      </c>
    </row>
    <row r="3799" spans="1:3" ht="18.75" customHeight="1" x14ac:dyDescent="0.2">
      <c r="A3799" s="26">
        <v>412600</v>
      </c>
      <c r="B3799" s="27" t="s">
        <v>367</v>
      </c>
      <c r="C3799" s="28">
        <v>30000</v>
      </c>
    </row>
    <row r="3800" spans="1:3" ht="18.75" customHeight="1" x14ac:dyDescent="0.2">
      <c r="A3800" s="26">
        <v>412700</v>
      </c>
      <c r="B3800" s="27" t="s">
        <v>323</v>
      </c>
      <c r="C3800" s="28">
        <v>20000</v>
      </c>
    </row>
    <row r="3801" spans="1:3" ht="18.75" customHeight="1" x14ac:dyDescent="0.2">
      <c r="A3801" s="26">
        <v>412900</v>
      </c>
      <c r="B3801" s="30" t="s">
        <v>369</v>
      </c>
      <c r="C3801" s="28">
        <v>1000</v>
      </c>
    </row>
    <row r="3802" spans="1:3" ht="18.75" customHeight="1" x14ac:dyDescent="0.2">
      <c r="A3802" s="26">
        <v>412900</v>
      </c>
      <c r="B3802" s="30" t="s">
        <v>93</v>
      </c>
      <c r="C3802" s="28">
        <v>230000</v>
      </c>
    </row>
    <row r="3803" spans="1:3" ht="18.75" customHeight="1" x14ac:dyDescent="0.2">
      <c r="A3803" s="26">
        <v>412900</v>
      </c>
      <c r="B3803" s="30" t="s">
        <v>112</v>
      </c>
      <c r="C3803" s="28">
        <v>11000</v>
      </c>
    </row>
    <row r="3804" spans="1:3" ht="18.75" customHeight="1" x14ac:dyDescent="0.2">
      <c r="A3804" s="26">
        <v>412900</v>
      </c>
      <c r="B3804" s="30" t="s">
        <v>113</v>
      </c>
      <c r="C3804" s="28">
        <v>3000</v>
      </c>
    </row>
    <row r="3805" spans="1:3" ht="18.75" customHeight="1" x14ac:dyDescent="0.2">
      <c r="A3805" s="26">
        <v>412900</v>
      </c>
      <c r="B3805" s="30" t="s">
        <v>114</v>
      </c>
      <c r="C3805" s="28">
        <v>3000</v>
      </c>
    </row>
    <row r="3806" spans="1:3" s="31" customFormat="1" ht="18.75" customHeight="1" x14ac:dyDescent="0.2">
      <c r="A3806" s="23">
        <v>415000</v>
      </c>
      <c r="B3806" s="24" t="s">
        <v>21</v>
      </c>
      <c r="C3806" s="25">
        <f t="shared" ref="C3806" si="671">C3807</f>
        <v>50000</v>
      </c>
    </row>
    <row r="3807" spans="1:3" ht="18.75" customHeight="1" x14ac:dyDescent="0.2">
      <c r="A3807" s="26">
        <v>415200</v>
      </c>
      <c r="B3807" s="30" t="s">
        <v>66</v>
      </c>
      <c r="C3807" s="28">
        <v>50000</v>
      </c>
    </row>
    <row r="3808" spans="1:3" ht="18.75" customHeight="1" x14ac:dyDescent="0.2">
      <c r="A3808" s="23">
        <v>480000</v>
      </c>
      <c r="B3808" s="29" t="s">
        <v>139</v>
      </c>
      <c r="C3808" s="25">
        <f>C3811+C3809</f>
        <v>2150000</v>
      </c>
    </row>
    <row r="3809" spans="1:3" s="31" customFormat="1" ht="18.75" customHeight="1" x14ac:dyDescent="0.2">
      <c r="A3809" s="23">
        <v>487000</v>
      </c>
      <c r="B3809" s="29" t="s">
        <v>327</v>
      </c>
      <c r="C3809" s="25">
        <f>SUM(C3810:C3810)</f>
        <v>150000</v>
      </c>
    </row>
    <row r="3810" spans="1:3" ht="18.75" customHeight="1" x14ac:dyDescent="0.2">
      <c r="A3810" s="38">
        <v>487300</v>
      </c>
      <c r="B3810" s="27" t="s">
        <v>537</v>
      </c>
      <c r="C3810" s="28">
        <v>150000</v>
      </c>
    </row>
    <row r="3811" spans="1:3" ht="18.75" customHeight="1" x14ac:dyDescent="0.2">
      <c r="A3811" s="23">
        <v>488000</v>
      </c>
      <c r="B3811" s="29" t="s">
        <v>140</v>
      </c>
      <c r="C3811" s="25">
        <f>SUM(C3812:C3813)</f>
        <v>2000000</v>
      </c>
    </row>
    <row r="3812" spans="1:3" s="26" customFormat="1" ht="18.75" customHeight="1" x14ac:dyDescent="0.2">
      <c r="A3812" s="26">
        <v>488100</v>
      </c>
      <c r="B3812" s="26" t="s">
        <v>263</v>
      </c>
      <c r="C3812" s="28">
        <v>1900000</v>
      </c>
    </row>
    <row r="3813" spans="1:3" s="26" customFormat="1" ht="18.75" customHeight="1" x14ac:dyDescent="0.2">
      <c r="A3813" s="26">
        <v>488100</v>
      </c>
      <c r="B3813" s="26" t="s">
        <v>264</v>
      </c>
      <c r="C3813" s="28">
        <v>100000</v>
      </c>
    </row>
    <row r="3814" spans="1:3" ht="18.75" customHeight="1" x14ac:dyDescent="0.2">
      <c r="A3814" s="23">
        <v>510000</v>
      </c>
      <c r="B3814" s="29" t="s">
        <v>116</v>
      </c>
      <c r="C3814" s="25">
        <f t="shared" ref="C3814" si="672">C3815+C3818</f>
        <v>215000</v>
      </c>
    </row>
    <row r="3815" spans="1:3" ht="18.75" customHeight="1" x14ac:dyDescent="0.2">
      <c r="A3815" s="23">
        <v>511000</v>
      </c>
      <c r="B3815" s="29" t="s">
        <v>117</v>
      </c>
      <c r="C3815" s="25">
        <f t="shared" ref="C3815" si="673">SUM(C3816:C3817)</f>
        <v>210000</v>
      </c>
    </row>
    <row r="3816" spans="1:3" ht="18.75" customHeight="1" x14ac:dyDescent="0.2">
      <c r="A3816" s="26">
        <v>511300</v>
      </c>
      <c r="B3816" s="27" t="s">
        <v>119</v>
      </c>
      <c r="C3816" s="28">
        <v>110000</v>
      </c>
    </row>
    <row r="3817" spans="1:3" ht="18.75" customHeight="1" x14ac:dyDescent="0.2">
      <c r="A3817" s="26">
        <v>511700</v>
      </c>
      <c r="B3817" s="27" t="s">
        <v>176</v>
      </c>
      <c r="C3817" s="28">
        <v>100000</v>
      </c>
    </row>
    <row r="3818" spans="1:3" s="31" customFormat="1" ht="18.75" customHeight="1" x14ac:dyDescent="0.2">
      <c r="A3818" s="23">
        <v>516000</v>
      </c>
      <c r="B3818" s="29" t="s">
        <v>120</v>
      </c>
      <c r="C3818" s="25">
        <f t="shared" ref="C3818" si="674">C3819</f>
        <v>5000</v>
      </c>
    </row>
    <row r="3819" spans="1:3" ht="18.75" customHeight="1" x14ac:dyDescent="0.2">
      <c r="A3819" s="26">
        <v>516100</v>
      </c>
      <c r="B3819" s="27" t="s">
        <v>120</v>
      </c>
      <c r="C3819" s="28">
        <v>5000</v>
      </c>
    </row>
    <row r="3820" spans="1:3" s="31" customFormat="1" ht="18.75" customHeight="1" x14ac:dyDescent="0.2">
      <c r="A3820" s="23">
        <v>630000</v>
      </c>
      <c r="B3820" s="29" t="s">
        <v>121</v>
      </c>
      <c r="C3820" s="25">
        <f t="shared" ref="C3820" si="675">C3823+C3821</f>
        <v>17500</v>
      </c>
    </row>
    <row r="3821" spans="1:3" s="31" customFormat="1" ht="18.75" customHeight="1" x14ac:dyDescent="0.2">
      <c r="A3821" s="23">
        <v>631000</v>
      </c>
      <c r="B3821" s="29" t="s">
        <v>122</v>
      </c>
      <c r="C3821" s="25">
        <f t="shared" ref="C3821" si="676">C3822</f>
        <v>5000</v>
      </c>
    </row>
    <row r="3822" spans="1:3" ht="18.75" customHeight="1" x14ac:dyDescent="0.2">
      <c r="A3822" s="26">
        <v>631900</v>
      </c>
      <c r="B3822" s="27" t="s">
        <v>123</v>
      </c>
      <c r="C3822" s="28">
        <v>5000</v>
      </c>
    </row>
    <row r="3823" spans="1:3" s="31" customFormat="1" ht="18.75" customHeight="1" x14ac:dyDescent="0.2">
      <c r="A3823" s="23">
        <v>638000</v>
      </c>
      <c r="B3823" s="29" t="s">
        <v>124</v>
      </c>
      <c r="C3823" s="25">
        <f t="shared" ref="C3823" si="677">C3824</f>
        <v>12500</v>
      </c>
    </row>
    <row r="3824" spans="1:3" ht="18.75" customHeight="1" x14ac:dyDescent="0.2">
      <c r="A3824" s="26">
        <v>638100</v>
      </c>
      <c r="B3824" s="27" t="s">
        <v>125</v>
      </c>
      <c r="C3824" s="28">
        <v>12500</v>
      </c>
    </row>
    <row r="3825" spans="1:3" s="21" customFormat="1" ht="18.75" customHeight="1" x14ac:dyDescent="0.2">
      <c r="A3825" s="39"/>
      <c r="B3825" s="32" t="s">
        <v>15</v>
      </c>
      <c r="C3825" s="33">
        <f>C3789+C3808+C3814+C3820</f>
        <v>4395700</v>
      </c>
    </row>
    <row r="3826" spans="1:3" s="21" customFormat="1" ht="18.75" customHeight="1" x14ac:dyDescent="0.2">
      <c r="A3826" s="40"/>
      <c r="B3826" s="13"/>
      <c r="C3826" s="22"/>
    </row>
    <row r="3827" spans="1:3" s="21" customFormat="1" ht="18.75" customHeight="1" x14ac:dyDescent="0.2">
      <c r="A3827" s="16"/>
      <c r="B3827" s="13"/>
      <c r="C3827" s="36"/>
    </row>
    <row r="3828" spans="1:3" s="21" customFormat="1" ht="18.75" customHeight="1" x14ac:dyDescent="0.2">
      <c r="A3828" s="19" t="s">
        <v>538</v>
      </c>
      <c r="B3828" s="37"/>
      <c r="C3828" s="36"/>
    </row>
    <row r="3829" spans="1:3" s="21" customFormat="1" ht="18.75" customHeight="1" x14ac:dyDescent="0.2">
      <c r="A3829" s="19" t="s">
        <v>40</v>
      </c>
      <c r="B3829" s="37"/>
      <c r="C3829" s="36"/>
    </row>
    <row r="3830" spans="1:3" s="21" customFormat="1" ht="18.75" customHeight="1" x14ac:dyDescent="0.2">
      <c r="A3830" s="19" t="s">
        <v>198</v>
      </c>
      <c r="B3830" s="37"/>
      <c r="C3830" s="36"/>
    </row>
    <row r="3831" spans="1:3" s="21" customFormat="1" ht="18.75" customHeight="1" x14ac:dyDescent="0.2">
      <c r="A3831" s="19" t="s">
        <v>363</v>
      </c>
      <c r="B3831" s="37"/>
      <c r="C3831" s="36"/>
    </row>
    <row r="3832" spans="1:3" s="21" customFormat="1" ht="18.75" customHeight="1" x14ac:dyDescent="0.2">
      <c r="A3832" s="19"/>
      <c r="B3832" s="16"/>
      <c r="C3832" s="22"/>
    </row>
    <row r="3833" spans="1:3" ht="18.75" customHeight="1" x14ac:dyDescent="0.2">
      <c r="A3833" s="23">
        <v>410000</v>
      </c>
      <c r="B3833" s="24" t="s">
        <v>85</v>
      </c>
      <c r="C3833" s="25">
        <f t="shared" ref="C3833" si="678">C3834+C3839+C3850</f>
        <v>793900</v>
      </c>
    </row>
    <row r="3834" spans="1:3" ht="18.75" customHeight="1" x14ac:dyDescent="0.2">
      <c r="A3834" s="23">
        <v>411000</v>
      </c>
      <c r="B3834" s="24" t="s">
        <v>322</v>
      </c>
      <c r="C3834" s="25">
        <f t="shared" ref="C3834" si="679">SUM(C3835:C3838)</f>
        <v>676300</v>
      </c>
    </row>
    <row r="3835" spans="1:3" ht="18.75" customHeight="1" x14ac:dyDescent="0.2">
      <c r="A3835" s="26">
        <v>411100</v>
      </c>
      <c r="B3835" s="27" t="s">
        <v>86</v>
      </c>
      <c r="C3835" s="28">
        <v>627300</v>
      </c>
    </row>
    <row r="3836" spans="1:3" ht="18.75" customHeight="1" x14ac:dyDescent="0.2">
      <c r="A3836" s="26">
        <v>411200</v>
      </c>
      <c r="B3836" s="27" t="s">
        <v>364</v>
      </c>
      <c r="C3836" s="28">
        <v>26500</v>
      </c>
    </row>
    <row r="3837" spans="1:3" ht="18.75" customHeight="1" x14ac:dyDescent="0.2">
      <c r="A3837" s="26">
        <v>411300</v>
      </c>
      <c r="B3837" s="27" t="s">
        <v>87</v>
      </c>
      <c r="C3837" s="28">
        <v>10000</v>
      </c>
    </row>
    <row r="3838" spans="1:3" ht="18.75" customHeight="1" x14ac:dyDescent="0.2">
      <c r="A3838" s="26">
        <v>411400</v>
      </c>
      <c r="B3838" s="27" t="s">
        <v>88</v>
      </c>
      <c r="C3838" s="28">
        <v>12500</v>
      </c>
    </row>
    <row r="3839" spans="1:3" ht="18.75" customHeight="1" x14ac:dyDescent="0.2">
      <c r="A3839" s="23">
        <v>412000</v>
      </c>
      <c r="B3839" s="29" t="s">
        <v>365</v>
      </c>
      <c r="C3839" s="25">
        <f t="shared" ref="C3839" si="680">SUM(C3840:C3849)</f>
        <v>116600</v>
      </c>
    </row>
    <row r="3840" spans="1:3" ht="18.75" customHeight="1" x14ac:dyDescent="0.2">
      <c r="A3840" s="26">
        <v>412200</v>
      </c>
      <c r="B3840" s="27" t="s">
        <v>366</v>
      </c>
      <c r="C3840" s="28">
        <v>13100</v>
      </c>
    </row>
    <row r="3841" spans="1:3" ht="18.75" customHeight="1" x14ac:dyDescent="0.2">
      <c r="A3841" s="26">
        <v>412300</v>
      </c>
      <c r="B3841" s="27" t="s">
        <v>90</v>
      </c>
      <c r="C3841" s="28">
        <v>9100</v>
      </c>
    </row>
    <row r="3842" spans="1:3" ht="18.75" customHeight="1" x14ac:dyDescent="0.2">
      <c r="A3842" s="26">
        <v>412500</v>
      </c>
      <c r="B3842" s="27" t="s">
        <v>92</v>
      </c>
      <c r="C3842" s="28">
        <v>20000</v>
      </c>
    </row>
    <row r="3843" spans="1:3" ht="18.75" customHeight="1" x14ac:dyDescent="0.2">
      <c r="A3843" s="26">
        <v>412600</v>
      </c>
      <c r="B3843" s="27" t="s">
        <v>367</v>
      </c>
      <c r="C3843" s="28">
        <v>42100</v>
      </c>
    </row>
    <row r="3844" spans="1:3" ht="18.75" customHeight="1" x14ac:dyDescent="0.2">
      <c r="A3844" s="26">
        <v>412700</v>
      </c>
      <c r="B3844" s="27" t="s">
        <v>323</v>
      </c>
      <c r="C3844" s="28">
        <v>12300</v>
      </c>
    </row>
    <row r="3845" spans="1:3" ht="18.75" customHeight="1" x14ac:dyDescent="0.2">
      <c r="A3845" s="26">
        <v>412900</v>
      </c>
      <c r="B3845" s="30" t="s">
        <v>369</v>
      </c>
      <c r="C3845" s="28">
        <v>1300</v>
      </c>
    </row>
    <row r="3846" spans="1:3" ht="18.75" customHeight="1" x14ac:dyDescent="0.2">
      <c r="A3846" s="26">
        <v>412900</v>
      </c>
      <c r="B3846" s="30" t="s">
        <v>93</v>
      </c>
      <c r="C3846" s="28">
        <v>15000</v>
      </c>
    </row>
    <row r="3847" spans="1:3" ht="18.75" customHeight="1" x14ac:dyDescent="0.2">
      <c r="A3847" s="26">
        <v>412900</v>
      </c>
      <c r="B3847" s="30" t="s">
        <v>112</v>
      </c>
      <c r="C3847" s="28">
        <v>1000</v>
      </c>
    </row>
    <row r="3848" spans="1:3" ht="18.75" customHeight="1" x14ac:dyDescent="0.2">
      <c r="A3848" s="26">
        <v>412900</v>
      </c>
      <c r="B3848" s="30" t="s">
        <v>113</v>
      </c>
      <c r="C3848" s="28">
        <v>1500</v>
      </c>
    </row>
    <row r="3849" spans="1:3" ht="18.75" customHeight="1" x14ac:dyDescent="0.2">
      <c r="A3849" s="26">
        <v>412900</v>
      </c>
      <c r="B3849" s="30" t="s">
        <v>114</v>
      </c>
      <c r="C3849" s="28">
        <v>1200</v>
      </c>
    </row>
    <row r="3850" spans="1:3" s="31" customFormat="1" ht="18.75" customHeight="1" x14ac:dyDescent="0.2">
      <c r="A3850" s="23">
        <v>419000</v>
      </c>
      <c r="B3850" s="29" t="s">
        <v>387</v>
      </c>
      <c r="C3850" s="25">
        <f t="shared" ref="C3850" si="681">C3851</f>
        <v>1000</v>
      </c>
    </row>
    <row r="3851" spans="1:3" ht="18.75" customHeight="1" x14ac:dyDescent="0.2">
      <c r="A3851" s="26">
        <v>419100</v>
      </c>
      <c r="B3851" s="27" t="s">
        <v>387</v>
      </c>
      <c r="C3851" s="28">
        <v>1000</v>
      </c>
    </row>
    <row r="3852" spans="1:3" ht="18.75" customHeight="1" x14ac:dyDescent="0.2">
      <c r="A3852" s="23">
        <v>510000</v>
      </c>
      <c r="B3852" s="29" t="s">
        <v>116</v>
      </c>
      <c r="C3852" s="25">
        <f t="shared" ref="C3852" si="682">C3853+C3856</f>
        <v>41000</v>
      </c>
    </row>
    <row r="3853" spans="1:3" ht="18.75" customHeight="1" x14ac:dyDescent="0.2">
      <c r="A3853" s="23">
        <v>511000</v>
      </c>
      <c r="B3853" s="29" t="s">
        <v>117</v>
      </c>
      <c r="C3853" s="25">
        <f t="shared" ref="C3853" si="683">SUM(C3854:C3855)</f>
        <v>38000</v>
      </c>
    </row>
    <row r="3854" spans="1:3" ht="18.75" customHeight="1" x14ac:dyDescent="0.2">
      <c r="A3854" s="26">
        <v>511300</v>
      </c>
      <c r="B3854" s="27" t="s">
        <v>119</v>
      </c>
      <c r="C3854" s="28">
        <v>38000</v>
      </c>
    </row>
    <row r="3855" spans="1:3" ht="18.75" customHeight="1" x14ac:dyDescent="0.2">
      <c r="A3855" s="26">
        <v>511700</v>
      </c>
      <c r="B3855" s="27" t="s">
        <v>347</v>
      </c>
      <c r="C3855" s="28">
        <v>0</v>
      </c>
    </row>
    <row r="3856" spans="1:3" s="31" customFormat="1" ht="18.75" customHeight="1" x14ac:dyDescent="0.2">
      <c r="A3856" s="23">
        <v>516000</v>
      </c>
      <c r="B3856" s="29" t="s">
        <v>120</v>
      </c>
      <c r="C3856" s="25">
        <f t="shared" ref="C3856" si="684">C3857</f>
        <v>3000</v>
      </c>
    </row>
    <row r="3857" spans="1:3" ht="18.75" customHeight="1" x14ac:dyDescent="0.2">
      <c r="A3857" s="26">
        <v>516100</v>
      </c>
      <c r="B3857" s="27" t="s">
        <v>120</v>
      </c>
      <c r="C3857" s="28">
        <v>3000</v>
      </c>
    </row>
    <row r="3858" spans="1:3" s="31" customFormat="1" ht="18.75" customHeight="1" x14ac:dyDescent="0.2">
      <c r="A3858" s="23">
        <v>630000</v>
      </c>
      <c r="B3858" s="29" t="s">
        <v>121</v>
      </c>
      <c r="C3858" s="25">
        <f t="shared" ref="C3858" si="685">C3859+C3862</f>
        <v>18400</v>
      </c>
    </row>
    <row r="3859" spans="1:3" s="31" customFormat="1" ht="18.75" customHeight="1" x14ac:dyDescent="0.2">
      <c r="A3859" s="23">
        <v>631000</v>
      </c>
      <c r="B3859" s="29" t="s">
        <v>122</v>
      </c>
      <c r="C3859" s="25">
        <f t="shared" ref="C3859" si="686">C3860+C3861</f>
        <v>3400</v>
      </c>
    </row>
    <row r="3860" spans="1:3" ht="18.75" customHeight="1" x14ac:dyDescent="0.2">
      <c r="A3860" s="38">
        <v>631200</v>
      </c>
      <c r="B3860" s="27" t="s">
        <v>146</v>
      </c>
      <c r="C3860" s="28">
        <v>1400</v>
      </c>
    </row>
    <row r="3861" spans="1:3" ht="18.75" customHeight="1" x14ac:dyDescent="0.2">
      <c r="A3861" s="26">
        <v>631900</v>
      </c>
      <c r="B3861" s="27" t="s">
        <v>123</v>
      </c>
      <c r="C3861" s="28">
        <v>2000</v>
      </c>
    </row>
    <row r="3862" spans="1:3" s="31" customFormat="1" ht="18.75" customHeight="1" x14ac:dyDescent="0.2">
      <c r="A3862" s="23">
        <v>638000</v>
      </c>
      <c r="B3862" s="29" t="s">
        <v>124</v>
      </c>
      <c r="C3862" s="25">
        <f t="shared" ref="C3862" si="687">C3863</f>
        <v>15000</v>
      </c>
    </row>
    <row r="3863" spans="1:3" ht="18.75" customHeight="1" x14ac:dyDescent="0.2">
      <c r="A3863" s="26">
        <v>638100</v>
      </c>
      <c r="B3863" s="27" t="s">
        <v>125</v>
      </c>
      <c r="C3863" s="28">
        <v>15000</v>
      </c>
    </row>
    <row r="3864" spans="1:3" s="21" customFormat="1" ht="18.75" customHeight="1" x14ac:dyDescent="0.2">
      <c r="A3864" s="39"/>
      <c r="B3864" s="32" t="s">
        <v>15</v>
      </c>
      <c r="C3864" s="33">
        <f t="shared" ref="C3864" si="688">C3833+C3852+C3858</f>
        <v>853300</v>
      </c>
    </row>
    <row r="3865" spans="1:3" s="21" customFormat="1" ht="18.75" customHeight="1" x14ac:dyDescent="0.2">
      <c r="A3865" s="40"/>
      <c r="B3865" s="13"/>
      <c r="C3865" s="22"/>
    </row>
    <row r="3866" spans="1:3" s="21" customFormat="1" ht="18.75" customHeight="1" x14ac:dyDescent="0.2">
      <c r="A3866" s="16"/>
      <c r="B3866" s="13"/>
      <c r="C3866" s="36"/>
    </row>
    <row r="3867" spans="1:3" s="21" customFormat="1" ht="18.75" customHeight="1" x14ac:dyDescent="0.2">
      <c r="A3867" s="19" t="s">
        <v>539</v>
      </c>
      <c r="B3867" s="37"/>
      <c r="C3867" s="36"/>
    </row>
    <row r="3868" spans="1:3" s="21" customFormat="1" ht="18.75" customHeight="1" x14ac:dyDescent="0.2">
      <c r="A3868" s="19" t="s">
        <v>41</v>
      </c>
      <c r="B3868" s="37"/>
      <c r="C3868" s="36"/>
    </row>
    <row r="3869" spans="1:3" s="21" customFormat="1" ht="18.75" customHeight="1" x14ac:dyDescent="0.2">
      <c r="A3869" s="19" t="s">
        <v>199</v>
      </c>
      <c r="B3869" s="37"/>
      <c r="C3869" s="36"/>
    </row>
    <row r="3870" spans="1:3" s="21" customFormat="1" ht="18.75" customHeight="1" x14ac:dyDescent="0.2">
      <c r="A3870" s="19" t="s">
        <v>363</v>
      </c>
      <c r="B3870" s="37"/>
      <c r="C3870" s="36"/>
    </row>
    <row r="3871" spans="1:3" s="21" customFormat="1" ht="18.75" customHeight="1" x14ac:dyDescent="0.2">
      <c r="A3871" s="19"/>
      <c r="B3871" s="16"/>
      <c r="C3871" s="22"/>
    </row>
    <row r="3872" spans="1:3" ht="18.75" customHeight="1" x14ac:dyDescent="0.2">
      <c r="A3872" s="23">
        <v>410000</v>
      </c>
      <c r="B3872" s="24" t="s">
        <v>85</v>
      </c>
      <c r="C3872" s="25">
        <f>C3873+C3878+C3894+C3899+C3912+C3891</f>
        <v>218649600</v>
      </c>
    </row>
    <row r="3873" spans="1:3" ht="18.75" customHeight="1" x14ac:dyDescent="0.2">
      <c r="A3873" s="23">
        <v>411000</v>
      </c>
      <c r="B3873" s="24" t="s">
        <v>322</v>
      </c>
      <c r="C3873" s="25">
        <f t="shared" ref="C3873" si="689">SUM(C3874:C3877)</f>
        <v>2643600</v>
      </c>
    </row>
    <row r="3874" spans="1:3" ht="18.75" customHeight="1" x14ac:dyDescent="0.2">
      <c r="A3874" s="26">
        <v>411100</v>
      </c>
      <c r="B3874" s="27" t="s">
        <v>86</v>
      </c>
      <c r="C3874" s="28">
        <v>2527400</v>
      </c>
    </row>
    <row r="3875" spans="1:3" ht="18.75" customHeight="1" x14ac:dyDescent="0.2">
      <c r="A3875" s="26">
        <v>411200</v>
      </c>
      <c r="B3875" s="27" t="s">
        <v>364</v>
      </c>
      <c r="C3875" s="28">
        <v>66200</v>
      </c>
    </row>
    <row r="3876" spans="1:3" ht="18.75" customHeight="1" x14ac:dyDescent="0.2">
      <c r="A3876" s="26">
        <v>411300</v>
      </c>
      <c r="B3876" s="27" t="s">
        <v>87</v>
      </c>
      <c r="C3876" s="28">
        <v>30000</v>
      </c>
    </row>
    <row r="3877" spans="1:3" ht="18.75" customHeight="1" x14ac:dyDescent="0.2">
      <c r="A3877" s="26">
        <v>411400</v>
      </c>
      <c r="B3877" s="27" t="s">
        <v>88</v>
      </c>
      <c r="C3877" s="28">
        <v>20000</v>
      </c>
    </row>
    <row r="3878" spans="1:3" ht="18.75" customHeight="1" x14ac:dyDescent="0.2">
      <c r="A3878" s="23">
        <v>412000</v>
      </c>
      <c r="B3878" s="29" t="s">
        <v>365</v>
      </c>
      <c r="C3878" s="25">
        <f t="shared" ref="C3878" si="690">SUM(C3879:C3890)</f>
        <v>2147000</v>
      </c>
    </row>
    <row r="3879" spans="1:3" ht="18.75" customHeight="1" x14ac:dyDescent="0.2">
      <c r="A3879" s="26">
        <v>412100</v>
      </c>
      <c r="B3879" s="27" t="s">
        <v>89</v>
      </c>
      <c r="C3879" s="28">
        <v>17000</v>
      </c>
    </row>
    <row r="3880" spans="1:3" ht="18.75" customHeight="1" x14ac:dyDescent="0.2">
      <c r="A3880" s="26">
        <v>412200</v>
      </c>
      <c r="B3880" s="27" t="s">
        <v>366</v>
      </c>
      <c r="C3880" s="28">
        <v>67000</v>
      </c>
    </row>
    <row r="3881" spans="1:3" ht="18.75" customHeight="1" x14ac:dyDescent="0.2">
      <c r="A3881" s="26">
        <v>412300</v>
      </c>
      <c r="B3881" s="27" t="s">
        <v>90</v>
      </c>
      <c r="C3881" s="28">
        <v>70000</v>
      </c>
    </row>
    <row r="3882" spans="1:3" ht="18.75" customHeight="1" x14ac:dyDescent="0.2">
      <c r="A3882" s="26">
        <v>412500</v>
      </c>
      <c r="B3882" s="27" t="s">
        <v>92</v>
      </c>
      <c r="C3882" s="28">
        <v>54000</v>
      </c>
    </row>
    <row r="3883" spans="1:3" ht="18.75" customHeight="1" x14ac:dyDescent="0.2">
      <c r="A3883" s="26">
        <v>412600</v>
      </c>
      <c r="B3883" s="27" t="s">
        <v>367</v>
      </c>
      <c r="C3883" s="28">
        <v>74000</v>
      </c>
    </row>
    <row r="3884" spans="1:3" ht="18.75" customHeight="1" x14ac:dyDescent="0.2">
      <c r="A3884" s="26">
        <v>412700</v>
      </c>
      <c r="B3884" s="27" t="s">
        <v>323</v>
      </c>
      <c r="C3884" s="28">
        <v>1400000</v>
      </c>
    </row>
    <row r="3885" spans="1:3" ht="18.75" customHeight="1" x14ac:dyDescent="0.2">
      <c r="A3885" s="26">
        <v>412900</v>
      </c>
      <c r="B3885" s="30" t="s">
        <v>369</v>
      </c>
      <c r="C3885" s="28">
        <v>11000</v>
      </c>
    </row>
    <row r="3886" spans="1:3" ht="18.75" customHeight="1" x14ac:dyDescent="0.2">
      <c r="A3886" s="26">
        <v>412900</v>
      </c>
      <c r="B3886" s="30" t="s">
        <v>93</v>
      </c>
      <c r="C3886" s="28">
        <v>407000</v>
      </c>
    </row>
    <row r="3887" spans="1:3" ht="18.75" customHeight="1" x14ac:dyDescent="0.2">
      <c r="A3887" s="26">
        <v>412900</v>
      </c>
      <c r="B3887" s="30" t="s">
        <v>112</v>
      </c>
      <c r="C3887" s="28">
        <v>14000</v>
      </c>
    </row>
    <row r="3888" spans="1:3" ht="18.75" customHeight="1" x14ac:dyDescent="0.2">
      <c r="A3888" s="26">
        <v>412900</v>
      </c>
      <c r="B3888" s="30" t="s">
        <v>113</v>
      </c>
      <c r="C3888" s="28">
        <v>4000</v>
      </c>
    </row>
    <row r="3889" spans="1:3" ht="18.75" customHeight="1" x14ac:dyDescent="0.2">
      <c r="A3889" s="26">
        <v>412900</v>
      </c>
      <c r="B3889" s="27" t="s">
        <v>114</v>
      </c>
      <c r="C3889" s="28">
        <v>5000</v>
      </c>
    </row>
    <row r="3890" spans="1:3" ht="18.75" customHeight="1" x14ac:dyDescent="0.2">
      <c r="A3890" s="26">
        <v>412900</v>
      </c>
      <c r="B3890" s="27" t="s">
        <v>95</v>
      </c>
      <c r="C3890" s="28">
        <v>24000</v>
      </c>
    </row>
    <row r="3891" spans="1:3" s="31" customFormat="1" ht="18.75" customHeight="1" x14ac:dyDescent="0.2">
      <c r="A3891" s="23">
        <v>414000</v>
      </c>
      <c r="B3891" s="29" t="s">
        <v>136</v>
      </c>
      <c r="C3891" s="25">
        <f>SUM(C3892:C3893)</f>
        <v>200000</v>
      </c>
    </row>
    <row r="3892" spans="1:3" ht="18.75" customHeight="1" x14ac:dyDescent="0.2">
      <c r="A3892" s="26">
        <v>414100</v>
      </c>
      <c r="B3892" s="27" t="s">
        <v>265</v>
      </c>
      <c r="C3892" s="28">
        <v>100000</v>
      </c>
    </row>
    <row r="3893" spans="1:3" ht="18.75" customHeight="1" x14ac:dyDescent="0.2">
      <c r="A3893" s="26">
        <v>414100</v>
      </c>
      <c r="B3893" s="27" t="s">
        <v>266</v>
      </c>
      <c r="C3893" s="28">
        <v>100000</v>
      </c>
    </row>
    <row r="3894" spans="1:3" ht="18.75" customHeight="1" x14ac:dyDescent="0.2">
      <c r="A3894" s="23">
        <v>415000</v>
      </c>
      <c r="B3894" s="23" t="s">
        <v>21</v>
      </c>
      <c r="C3894" s="25">
        <f>SUM(C3895:C3898)</f>
        <v>1400500</v>
      </c>
    </row>
    <row r="3895" spans="1:3" ht="18.75" customHeight="1" x14ac:dyDescent="0.2">
      <c r="A3895" s="26">
        <v>415200</v>
      </c>
      <c r="B3895" s="27" t="s">
        <v>348</v>
      </c>
      <c r="C3895" s="28">
        <v>250000</v>
      </c>
    </row>
    <row r="3896" spans="1:3" ht="18.75" customHeight="1" x14ac:dyDescent="0.2">
      <c r="A3896" s="26">
        <v>415200</v>
      </c>
      <c r="B3896" s="27" t="s">
        <v>115</v>
      </c>
      <c r="C3896" s="28">
        <v>250000</v>
      </c>
    </row>
    <row r="3897" spans="1:3" ht="18.75" customHeight="1" x14ac:dyDescent="0.2">
      <c r="A3897" s="26">
        <v>415200</v>
      </c>
      <c r="B3897" s="27" t="s">
        <v>54</v>
      </c>
      <c r="C3897" s="28">
        <v>700500</v>
      </c>
    </row>
    <row r="3898" spans="1:3" ht="18.75" customHeight="1" x14ac:dyDescent="0.2">
      <c r="A3898" s="26">
        <v>415200</v>
      </c>
      <c r="B3898" s="27" t="s">
        <v>349</v>
      </c>
      <c r="C3898" s="28">
        <v>200000</v>
      </c>
    </row>
    <row r="3899" spans="1:3" ht="18.75" customHeight="1" x14ac:dyDescent="0.2">
      <c r="A3899" s="23">
        <v>416000</v>
      </c>
      <c r="B3899" s="29" t="s">
        <v>373</v>
      </c>
      <c r="C3899" s="25">
        <f>SUM(C3900:C3911)</f>
        <v>212211600</v>
      </c>
    </row>
    <row r="3900" spans="1:3" ht="18.75" customHeight="1" x14ac:dyDescent="0.2">
      <c r="A3900" s="26">
        <v>416100</v>
      </c>
      <c r="B3900" s="27" t="s">
        <v>267</v>
      </c>
      <c r="C3900" s="28">
        <v>2900000</v>
      </c>
    </row>
    <row r="3901" spans="1:3" ht="18.75" customHeight="1" x14ac:dyDescent="0.2">
      <c r="A3901" s="26">
        <v>416100</v>
      </c>
      <c r="B3901" s="27" t="s">
        <v>350</v>
      </c>
      <c r="C3901" s="28">
        <v>44641300</v>
      </c>
    </row>
    <row r="3902" spans="1:3" ht="18.75" customHeight="1" x14ac:dyDescent="0.2">
      <c r="A3902" s="26">
        <v>416100</v>
      </c>
      <c r="B3902" s="27" t="s">
        <v>351</v>
      </c>
      <c r="C3902" s="28">
        <v>82858900</v>
      </c>
    </row>
    <row r="3903" spans="1:3" ht="18.75" customHeight="1" x14ac:dyDescent="0.2">
      <c r="A3903" s="26">
        <v>416100</v>
      </c>
      <c r="B3903" s="27" t="s">
        <v>352</v>
      </c>
      <c r="C3903" s="28">
        <v>69984000</v>
      </c>
    </row>
    <row r="3904" spans="1:3" ht="18.75" customHeight="1" x14ac:dyDescent="0.2">
      <c r="A3904" s="26">
        <v>416100</v>
      </c>
      <c r="B3904" s="27" t="s">
        <v>268</v>
      </c>
      <c r="C3904" s="28">
        <v>6485000</v>
      </c>
    </row>
    <row r="3905" spans="1:3" ht="18.75" customHeight="1" x14ac:dyDescent="0.2">
      <c r="A3905" s="26">
        <v>416100</v>
      </c>
      <c r="B3905" s="27" t="s">
        <v>353</v>
      </c>
      <c r="C3905" s="28">
        <v>2500000</v>
      </c>
    </row>
    <row r="3906" spans="1:3" ht="18.75" customHeight="1" x14ac:dyDescent="0.2">
      <c r="A3906" s="26">
        <v>416100</v>
      </c>
      <c r="B3906" s="27" t="s">
        <v>540</v>
      </c>
      <c r="C3906" s="28">
        <v>250000</v>
      </c>
    </row>
    <row r="3907" spans="1:3" ht="18.75" customHeight="1" x14ac:dyDescent="0.2">
      <c r="A3907" s="26">
        <v>416100</v>
      </c>
      <c r="B3907" s="27" t="s">
        <v>269</v>
      </c>
      <c r="C3907" s="28">
        <v>164400</v>
      </c>
    </row>
    <row r="3908" spans="1:3" ht="18.75" customHeight="1" x14ac:dyDescent="0.2">
      <c r="A3908" s="26">
        <v>416100</v>
      </c>
      <c r="B3908" s="27" t="s">
        <v>67</v>
      </c>
      <c r="C3908" s="28">
        <v>150000</v>
      </c>
    </row>
    <row r="3909" spans="1:3" ht="18.75" customHeight="1" x14ac:dyDescent="0.2">
      <c r="A3909" s="26">
        <v>416100</v>
      </c>
      <c r="B3909" s="27" t="s">
        <v>270</v>
      </c>
      <c r="C3909" s="28">
        <v>10000</v>
      </c>
    </row>
    <row r="3910" spans="1:3" ht="18.75" customHeight="1" x14ac:dyDescent="0.2">
      <c r="A3910" s="26">
        <v>416100</v>
      </c>
      <c r="B3910" s="27" t="s">
        <v>354</v>
      </c>
      <c r="C3910" s="28">
        <v>1968000</v>
      </c>
    </row>
    <row r="3911" spans="1:3" x14ac:dyDescent="0.2">
      <c r="A3911" s="26">
        <v>416300</v>
      </c>
      <c r="B3911" s="27" t="s">
        <v>541</v>
      </c>
      <c r="C3911" s="28">
        <v>300000</v>
      </c>
    </row>
    <row r="3912" spans="1:3" s="31" customFormat="1" ht="18.75" customHeight="1" x14ac:dyDescent="0.2">
      <c r="A3912" s="23">
        <v>419000</v>
      </c>
      <c r="B3912" s="23" t="s">
        <v>387</v>
      </c>
      <c r="C3912" s="25">
        <f t="shared" ref="C3912" si="691">C3913</f>
        <v>46900</v>
      </c>
    </row>
    <row r="3913" spans="1:3" ht="18.75" customHeight="1" x14ac:dyDescent="0.2">
      <c r="A3913" s="26">
        <v>419100</v>
      </c>
      <c r="B3913" s="27" t="s">
        <v>387</v>
      </c>
      <c r="C3913" s="28">
        <v>46900</v>
      </c>
    </row>
    <row r="3914" spans="1:3" ht="18.75" customHeight="1" x14ac:dyDescent="0.2">
      <c r="A3914" s="23">
        <v>480000</v>
      </c>
      <c r="B3914" s="29" t="s">
        <v>139</v>
      </c>
      <c r="C3914" s="25">
        <f>C3915+C3920</f>
        <v>68500000</v>
      </c>
    </row>
    <row r="3915" spans="1:3" ht="18.75" customHeight="1" x14ac:dyDescent="0.2">
      <c r="A3915" s="23">
        <v>487000</v>
      </c>
      <c r="B3915" s="29" t="s">
        <v>327</v>
      </c>
      <c r="C3915" s="25">
        <f>SUM(C3916:C3919)</f>
        <v>62600000</v>
      </c>
    </row>
    <row r="3916" spans="1:3" ht="18.75" customHeight="1" x14ac:dyDescent="0.2">
      <c r="A3916" s="38">
        <v>487400</v>
      </c>
      <c r="B3916" s="27" t="s">
        <v>271</v>
      </c>
      <c r="C3916" s="28">
        <v>57500000</v>
      </c>
    </row>
    <row r="3917" spans="1:3" ht="31.5" x14ac:dyDescent="0.2">
      <c r="A3917" s="38">
        <v>487400</v>
      </c>
      <c r="B3917" s="27" t="s">
        <v>542</v>
      </c>
      <c r="C3917" s="28">
        <v>1000000</v>
      </c>
    </row>
    <row r="3918" spans="1:3" ht="18.75" customHeight="1" x14ac:dyDescent="0.2">
      <c r="A3918" s="38">
        <v>487400</v>
      </c>
      <c r="B3918" s="27" t="s">
        <v>272</v>
      </c>
      <c r="C3918" s="28">
        <v>600000</v>
      </c>
    </row>
    <row r="3919" spans="1:3" x14ac:dyDescent="0.2">
      <c r="A3919" s="38">
        <v>487400</v>
      </c>
      <c r="B3919" s="27" t="s">
        <v>543</v>
      </c>
      <c r="C3919" s="28">
        <v>3500000</v>
      </c>
    </row>
    <row r="3920" spans="1:3" ht="18.75" customHeight="1" x14ac:dyDescent="0.2">
      <c r="A3920" s="23">
        <v>488000</v>
      </c>
      <c r="B3920" s="29" t="s">
        <v>140</v>
      </c>
      <c r="C3920" s="25">
        <f>SUM(C3921:C3923)</f>
        <v>5900000</v>
      </c>
    </row>
    <row r="3921" spans="1:3" ht="18.75" customHeight="1" x14ac:dyDescent="0.2">
      <c r="A3921" s="38">
        <v>488100</v>
      </c>
      <c r="B3921" s="27" t="s">
        <v>272</v>
      </c>
      <c r="C3921" s="28">
        <v>5400000</v>
      </c>
    </row>
    <row r="3922" spans="1:3" ht="18.75" customHeight="1" x14ac:dyDescent="0.2">
      <c r="A3922" s="26">
        <v>488100</v>
      </c>
      <c r="B3922" s="27" t="s">
        <v>273</v>
      </c>
      <c r="C3922" s="28">
        <v>110000</v>
      </c>
    </row>
    <row r="3923" spans="1:3" ht="18.75" customHeight="1" x14ac:dyDescent="0.2">
      <c r="A3923" s="26">
        <v>488100</v>
      </c>
      <c r="B3923" s="27" t="s">
        <v>544</v>
      </c>
      <c r="C3923" s="28">
        <v>390000</v>
      </c>
    </row>
    <row r="3924" spans="1:3" ht="18.75" customHeight="1" x14ac:dyDescent="0.2">
      <c r="A3924" s="23">
        <v>510000</v>
      </c>
      <c r="B3924" s="29" t="s">
        <v>116</v>
      </c>
      <c r="C3924" s="25">
        <f>C3925+C3928</f>
        <v>36400</v>
      </c>
    </row>
    <row r="3925" spans="1:3" ht="18.75" customHeight="1" x14ac:dyDescent="0.2">
      <c r="A3925" s="23">
        <v>511000</v>
      </c>
      <c r="B3925" s="29" t="s">
        <v>117</v>
      </c>
      <c r="C3925" s="25">
        <f>SUM(C3926:C3927)</f>
        <v>30400</v>
      </c>
    </row>
    <row r="3926" spans="1:3" ht="18.75" customHeight="1" x14ac:dyDescent="0.2">
      <c r="A3926" s="26">
        <v>511300</v>
      </c>
      <c r="B3926" s="27" t="s">
        <v>119</v>
      </c>
      <c r="C3926" s="28">
        <v>23500</v>
      </c>
    </row>
    <row r="3927" spans="1:3" ht="18.75" customHeight="1" x14ac:dyDescent="0.2">
      <c r="A3927" s="26">
        <v>511700</v>
      </c>
      <c r="B3927" s="27" t="s">
        <v>176</v>
      </c>
      <c r="C3927" s="28">
        <v>6900</v>
      </c>
    </row>
    <row r="3928" spans="1:3" ht="18.75" customHeight="1" x14ac:dyDescent="0.2">
      <c r="A3928" s="23">
        <v>516000</v>
      </c>
      <c r="B3928" s="29" t="s">
        <v>120</v>
      </c>
      <c r="C3928" s="25">
        <f t="shared" ref="C3928" si="692">SUM(C3929)</f>
        <v>6000</v>
      </c>
    </row>
    <row r="3929" spans="1:3" ht="18.75" customHeight="1" x14ac:dyDescent="0.2">
      <c r="A3929" s="26">
        <v>516100</v>
      </c>
      <c r="B3929" s="27" t="s">
        <v>120</v>
      </c>
      <c r="C3929" s="28">
        <v>6000</v>
      </c>
    </row>
    <row r="3930" spans="1:3" s="31" customFormat="1" ht="18.75" customHeight="1" x14ac:dyDescent="0.2">
      <c r="A3930" s="23">
        <v>630000</v>
      </c>
      <c r="B3930" s="29" t="s">
        <v>121</v>
      </c>
      <c r="C3930" s="25">
        <f t="shared" ref="C3930" si="693">C3931+C3933</f>
        <v>12018700</v>
      </c>
    </row>
    <row r="3931" spans="1:3" s="31" customFormat="1" ht="18.75" customHeight="1" x14ac:dyDescent="0.2">
      <c r="A3931" s="23">
        <v>631000</v>
      </c>
      <c r="B3931" s="29" t="s">
        <v>122</v>
      </c>
      <c r="C3931" s="25">
        <f t="shared" ref="C3931" si="694">C3932</f>
        <v>12008700</v>
      </c>
    </row>
    <row r="3932" spans="1:3" ht="18.75" customHeight="1" x14ac:dyDescent="0.2">
      <c r="A3932" s="26">
        <v>631900</v>
      </c>
      <c r="B3932" s="27" t="s">
        <v>123</v>
      </c>
      <c r="C3932" s="28">
        <v>12008700</v>
      </c>
    </row>
    <row r="3933" spans="1:3" s="31" customFormat="1" ht="18.75" customHeight="1" x14ac:dyDescent="0.2">
      <c r="A3933" s="23">
        <v>638000</v>
      </c>
      <c r="B3933" s="29" t="s">
        <v>124</v>
      </c>
      <c r="C3933" s="25">
        <f t="shared" ref="C3933" si="695">C3934</f>
        <v>10000</v>
      </c>
    </row>
    <row r="3934" spans="1:3" ht="18.75" customHeight="1" x14ac:dyDescent="0.2">
      <c r="A3934" s="26">
        <v>638100</v>
      </c>
      <c r="B3934" s="27" t="s">
        <v>125</v>
      </c>
      <c r="C3934" s="28">
        <v>10000</v>
      </c>
    </row>
    <row r="3935" spans="1:3" s="21" customFormat="1" ht="18.75" customHeight="1" x14ac:dyDescent="0.2">
      <c r="A3935" s="39"/>
      <c r="B3935" s="32" t="s">
        <v>15</v>
      </c>
      <c r="C3935" s="33">
        <f>C3872+C3914+C3924+C3930</f>
        <v>299204700</v>
      </c>
    </row>
    <row r="3936" spans="1:3" s="21" customFormat="1" ht="18.75" customHeight="1" x14ac:dyDescent="0.2">
      <c r="A3936" s="19"/>
      <c r="B3936" s="20"/>
      <c r="C3936" s="36"/>
    </row>
    <row r="3937" spans="1:3" s="21" customFormat="1" ht="18.75" customHeight="1" x14ac:dyDescent="0.2">
      <c r="A3937" s="16"/>
      <c r="B3937" s="13"/>
      <c r="C3937" s="36"/>
    </row>
    <row r="3938" spans="1:3" s="21" customFormat="1" ht="18.75" customHeight="1" x14ac:dyDescent="0.2">
      <c r="A3938" s="14" t="s">
        <v>545</v>
      </c>
      <c r="B3938" s="13"/>
      <c r="C3938" s="36"/>
    </row>
    <row r="3939" spans="1:3" s="21" customFormat="1" ht="18.75" customHeight="1" x14ac:dyDescent="0.2">
      <c r="A3939" s="14" t="s">
        <v>41</v>
      </c>
      <c r="B3939" s="13"/>
      <c r="C3939" s="36"/>
    </row>
    <row r="3940" spans="1:3" s="21" customFormat="1" ht="18.75" customHeight="1" x14ac:dyDescent="0.2">
      <c r="A3940" s="14" t="s">
        <v>202</v>
      </c>
      <c r="B3940" s="13"/>
      <c r="C3940" s="36"/>
    </row>
    <row r="3941" spans="1:3" s="21" customFormat="1" ht="18.75" customHeight="1" x14ac:dyDescent="0.2">
      <c r="A3941" s="14" t="s">
        <v>396</v>
      </c>
      <c r="B3941" s="13"/>
      <c r="C3941" s="36"/>
    </row>
    <row r="3942" spans="1:3" s="21" customFormat="1" ht="18.75" customHeight="1" x14ac:dyDescent="0.2">
      <c r="A3942" s="16"/>
      <c r="B3942" s="13"/>
      <c r="C3942" s="36"/>
    </row>
    <row r="3943" spans="1:3" ht="18.75" customHeight="1" x14ac:dyDescent="0.2">
      <c r="A3943" s="23">
        <v>410000</v>
      </c>
      <c r="B3943" s="29" t="s">
        <v>85</v>
      </c>
      <c r="C3943" s="25">
        <f>C3944+C3949+C3963+C3965</f>
        <v>1072107100</v>
      </c>
    </row>
    <row r="3944" spans="1:3" ht="18.75" customHeight="1" x14ac:dyDescent="0.2">
      <c r="A3944" s="23">
        <v>411000</v>
      </c>
      <c r="B3944" s="24" t="s">
        <v>322</v>
      </c>
      <c r="C3944" s="25">
        <f t="shared" ref="C3944" si="696">SUM(C3945:C3948)</f>
        <v>13240600</v>
      </c>
    </row>
    <row r="3945" spans="1:3" ht="18.75" customHeight="1" x14ac:dyDescent="0.2">
      <c r="A3945" s="26">
        <v>411100</v>
      </c>
      <c r="B3945" s="27" t="s">
        <v>86</v>
      </c>
      <c r="C3945" s="28">
        <v>12360000</v>
      </c>
    </row>
    <row r="3946" spans="1:3" ht="18.75" customHeight="1" x14ac:dyDescent="0.2">
      <c r="A3946" s="26">
        <v>411200</v>
      </c>
      <c r="B3946" s="27" t="s">
        <v>364</v>
      </c>
      <c r="C3946" s="28">
        <v>294900</v>
      </c>
    </row>
    <row r="3947" spans="1:3" ht="18.75" customHeight="1" x14ac:dyDescent="0.2">
      <c r="A3947" s="26">
        <v>411300</v>
      </c>
      <c r="B3947" s="27" t="s">
        <v>87</v>
      </c>
      <c r="C3947" s="28">
        <v>435700</v>
      </c>
    </row>
    <row r="3948" spans="1:3" ht="18.75" customHeight="1" x14ac:dyDescent="0.2">
      <c r="A3948" s="26">
        <v>411400</v>
      </c>
      <c r="B3948" s="27" t="s">
        <v>88</v>
      </c>
      <c r="C3948" s="28">
        <v>150000</v>
      </c>
    </row>
    <row r="3949" spans="1:3" ht="18.75" customHeight="1" x14ac:dyDescent="0.2">
      <c r="A3949" s="23">
        <v>412000</v>
      </c>
      <c r="B3949" s="29" t="s">
        <v>365</v>
      </c>
      <c r="C3949" s="25">
        <f>SUM(C3950:C3962)</f>
        <v>6941500</v>
      </c>
    </row>
    <row r="3950" spans="1:3" ht="18.75" customHeight="1" x14ac:dyDescent="0.2">
      <c r="A3950" s="26">
        <v>412100</v>
      </c>
      <c r="B3950" s="27" t="s">
        <v>89</v>
      </c>
      <c r="C3950" s="28">
        <v>39300</v>
      </c>
    </row>
    <row r="3951" spans="1:3" ht="18.75" customHeight="1" x14ac:dyDescent="0.2">
      <c r="A3951" s="26">
        <v>412200</v>
      </c>
      <c r="B3951" s="27" t="s">
        <v>366</v>
      </c>
      <c r="C3951" s="28">
        <v>1316300</v>
      </c>
    </row>
    <row r="3952" spans="1:3" ht="18.75" customHeight="1" x14ac:dyDescent="0.2">
      <c r="A3952" s="26">
        <v>412300</v>
      </c>
      <c r="B3952" s="27" t="s">
        <v>90</v>
      </c>
      <c r="C3952" s="28">
        <v>206200</v>
      </c>
    </row>
    <row r="3953" spans="1:3" ht="18.75" customHeight="1" x14ac:dyDescent="0.2">
      <c r="A3953" s="26">
        <v>412400</v>
      </c>
      <c r="B3953" s="27" t="s">
        <v>91</v>
      </c>
      <c r="C3953" s="28">
        <v>200</v>
      </c>
    </row>
    <row r="3954" spans="1:3" ht="18.75" customHeight="1" x14ac:dyDescent="0.2">
      <c r="A3954" s="26">
        <v>412500</v>
      </c>
      <c r="B3954" s="27" t="s">
        <v>92</v>
      </c>
      <c r="C3954" s="28">
        <v>190500</v>
      </c>
    </row>
    <row r="3955" spans="1:3" ht="18.75" customHeight="1" x14ac:dyDescent="0.2">
      <c r="A3955" s="26">
        <v>412600</v>
      </c>
      <c r="B3955" s="27" t="s">
        <v>367</v>
      </c>
      <c r="C3955" s="28">
        <v>142500</v>
      </c>
    </row>
    <row r="3956" spans="1:3" ht="18.75" customHeight="1" x14ac:dyDescent="0.2">
      <c r="A3956" s="26">
        <v>412700</v>
      </c>
      <c r="B3956" s="27" t="s">
        <v>323</v>
      </c>
      <c r="C3956" s="28">
        <v>4700000</v>
      </c>
    </row>
    <row r="3957" spans="1:3" ht="18.75" customHeight="1" x14ac:dyDescent="0.2">
      <c r="A3957" s="26">
        <v>412900</v>
      </c>
      <c r="B3957" s="27" t="s">
        <v>369</v>
      </c>
      <c r="C3957" s="28">
        <v>30000</v>
      </c>
    </row>
    <row r="3958" spans="1:3" ht="18.75" customHeight="1" x14ac:dyDescent="0.2">
      <c r="A3958" s="26">
        <v>412900</v>
      </c>
      <c r="B3958" s="27" t="s">
        <v>93</v>
      </c>
      <c r="C3958" s="28">
        <v>100000</v>
      </c>
    </row>
    <row r="3959" spans="1:3" ht="18.75" customHeight="1" x14ac:dyDescent="0.2">
      <c r="A3959" s="26">
        <v>412900</v>
      </c>
      <c r="B3959" s="27" t="s">
        <v>112</v>
      </c>
      <c r="C3959" s="28">
        <v>20000</v>
      </c>
    </row>
    <row r="3960" spans="1:3" ht="18.75" customHeight="1" x14ac:dyDescent="0.2">
      <c r="A3960" s="26">
        <v>412900</v>
      </c>
      <c r="B3960" s="30" t="s">
        <v>113</v>
      </c>
      <c r="C3960" s="28">
        <v>13000</v>
      </c>
    </row>
    <row r="3961" spans="1:3" ht="18.75" customHeight="1" x14ac:dyDescent="0.2">
      <c r="A3961" s="26">
        <v>412900</v>
      </c>
      <c r="B3961" s="27" t="s">
        <v>114</v>
      </c>
      <c r="C3961" s="28">
        <v>27000</v>
      </c>
    </row>
    <row r="3962" spans="1:3" ht="18.75" customHeight="1" x14ac:dyDescent="0.2">
      <c r="A3962" s="26">
        <v>412900</v>
      </c>
      <c r="B3962" s="27" t="s">
        <v>95</v>
      </c>
      <c r="C3962" s="28">
        <v>156500</v>
      </c>
    </row>
    <row r="3963" spans="1:3" ht="18.75" customHeight="1" x14ac:dyDescent="0.2">
      <c r="A3963" s="23">
        <v>417000</v>
      </c>
      <c r="B3963" s="29" t="s">
        <v>546</v>
      </c>
      <c r="C3963" s="25">
        <f t="shared" ref="C3963" si="697">C3964</f>
        <v>1050000000</v>
      </c>
    </row>
    <row r="3964" spans="1:3" ht="18.75" customHeight="1" x14ac:dyDescent="0.2">
      <c r="A3964" s="26">
        <v>417100</v>
      </c>
      <c r="B3964" s="27" t="s">
        <v>68</v>
      </c>
      <c r="C3964" s="28">
        <v>1050000000</v>
      </c>
    </row>
    <row r="3965" spans="1:3" s="31" customFormat="1" ht="18.75" customHeight="1" x14ac:dyDescent="0.2">
      <c r="A3965" s="23">
        <v>419000</v>
      </c>
      <c r="B3965" s="29" t="s">
        <v>387</v>
      </c>
      <c r="C3965" s="25">
        <f t="shared" ref="C3965" si="698">C3966</f>
        <v>1925000</v>
      </c>
    </row>
    <row r="3966" spans="1:3" ht="18.75" customHeight="1" x14ac:dyDescent="0.2">
      <c r="A3966" s="26">
        <v>419100</v>
      </c>
      <c r="B3966" s="27" t="s">
        <v>387</v>
      </c>
      <c r="C3966" s="28">
        <v>1925000</v>
      </c>
    </row>
    <row r="3967" spans="1:3" ht="18.75" customHeight="1" x14ac:dyDescent="0.2">
      <c r="A3967" s="23">
        <v>510000</v>
      </c>
      <c r="B3967" s="29" t="s">
        <v>116</v>
      </c>
      <c r="C3967" s="25">
        <f>C3968+C3971</f>
        <v>590000</v>
      </c>
    </row>
    <row r="3968" spans="1:3" ht="18.75" customHeight="1" x14ac:dyDescent="0.2">
      <c r="A3968" s="23">
        <v>511000</v>
      </c>
      <c r="B3968" s="29" t="s">
        <v>117</v>
      </c>
      <c r="C3968" s="25">
        <f t="shared" ref="C3968" si="699">+C3969+C3970</f>
        <v>550000</v>
      </c>
    </row>
    <row r="3969" spans="1:3" ht="18.75" customHeight="1" x14ac:dyDescent="0.2">
      <c r="A3969" s="38">
        <v>511200</v>
      </c>
      <c r="B3969" s="27" t="s">
        <v>118</v>
      </c>
      <c r="C3969" s="28">
        <v>370000</v>
      </c>
    </row>
    <row r="3970" spans="1:3" ht="18.75" customHeight="1" x14ac:dyDescent="0.2">
      <c r="A3970" s="26">
        <v>511300</v>
      </c>
      <c r="B3970" s="27" t="s">
        <v>119</v>
      </c>
      <c r="C3970" s="28">
        <v>180000</v>
      </c>
    </row>
    <row r="3971" spans="1:3" ht="18.75" customHeight="1" x14ac:dyDescent="0.2">
      <c r="A3971" s="23">
        <v>516000</v>
      </c>
      <c r="B3971" s="29" t="s">
        <v>120</v>
      </c>
      <c r="C3971" s="25">
        <f t="shared" ref="C3971" si="700">C3972</f>
        <v>40000</v>
      </c>
    </row>
    <row r="3972" spans="1:3" ht="18.75" customHeight="1" x14ac:dyDescent="0.2">
      <c r="A3972" s="26">
        <v>516100</v>
      </c>
      <c r="B3972" s="27" t="s">
        <v>120</v>
      </c>
      <c r="C3972" s="28">
        <v>40000</v>
      </c>
    </row>
    <row r="3973" spans="1:3" s="31" customFormat="1" ht="18.75" customHeight="1" x14ac:dyDescent="0.2">
      <c r="A3973" s="23">
        <v>610000</v>
      </c>
      <c r="B3973" s="29" t="s">
        <v>252</v>
      </c>
      <c r="C3973" s="25">
        <f t="shared" ref="C3973:C3974" si="701">C3974</f>
        <v>1537100</v>
      </c>
    </row>
    <row r="3974" spans="1:3" s="31" customFormat="1" ht="18.75" customHeight="1" x14ac:dyDescent="0.2">
      <c r="A3974" s="23">
        <v>611000</v>
      </c>
      <c r="B3974" s="29" t="s">
        <v>274</v>
      </c>
      <c r="C3974" s="25">
        <f t="shared" si="701"/>
        <v>1537100</v>
      </c>
    </row>
    <row r="3975" spans="1:3" ht="18.75" customHeight="1" x14ac:dyDescent="0.2">
      <c r="A3975" s="26">
        <v>611200</v>
      </c>
      <c r="B3975" s="27" t="s">
        <v>547</v>
      </c>
      <c r="C3975" s="28">
        <v>1537100</v>
      </c>
    </row>
    <row r="3976" spans="1:3" s="31" customFormat="1" ht="18.75" customHeight="1" x14ac:dyDescent="0.2">
      <c r="A3976" s="23">
        <v>630000</v>
      </c>
      <c r="B3976" s="29" t="s">
        <v>121</v>
      </c>
      <c r="C3976" s="25">
        <f t="shared" ref="C3976" si="702">C3977+C3980</f>
        <v>104000</v>
      </c>
    </row>
    <row r="3977" spans="1:3" s="31" customFormat="1" ht="18.75" customHeight="1" x14ac:dyDescent="0.2">
      <c r="A3977" s="23">
        <v>631000</v>
      </c>
      <c r="B3977" s="29" t="s">
        <v>122</v>
      </c>
      <c r="C3977" s="25">
        <f>C3978+C3979</f>
        <v>5500</v>
      </c>
    </row>
    <row r="3978" spans="1:3" ht="18.75" customHeight="1" x14ac:dyDescent="0.2">
      <c r="A3978" s="26">
        <v>631100</v>
      </c>
      <c r="B3978" s="27" t="s">
        <v>157</v>
      </c>
      <c r="C3978" s="28">
        <v>4000</v>
      </c>
    </row>
    <row r="3979" spans="1:3" ht="18.75" customHeight="1" x14ac:dyDescent="0.2">
      <c r="A3979" s="26">
        <v>631900</v>
      </c>
      <c r="B3979" s="27" t="s">
        <v>123</v>
      </c>
      <c r="C3979" s="28">
        <v>1500</v>
      </c>
    </row>
    <row r="3980" spans="1:3" s="31" customFormat="1" ht="18.75" customHeight="1" x14ac:dyDescent="0.2">
      <c r="A3980" s="23">
        <v>638000</v>
      </c>
      <c r="B3980" s="29" t="s">
        <v>124</v>
      </c>
      <c r="C3980" s="25">
        <f t="shared" ref="C3980" si="703">C3981</f>
        <v>98500</v>
      </c>
    </row>
    <row r="3981" spans="1:3" ht="18.75" customHeight="1" x14ac:dyDescent="0.2">
      <c r="A3981" s="26">
        <v>638100</v>
      </c>
      <c r="B3981" s="27" t="s">
        <v>125</v>
      </c>
      <c r="C3981" s="28">
        <v>98500</v>
      </c>
    </row>
    <row r="3982" spans="1:3" s="21" customFormat="1" ht="18.75" customHeight="1" x14ac:dyDescent="0.2">
      <c r="A3982" s="39"/>
      <c r="B3982" s="32" t="s">
        <v>15</v>
      </c>
      <c r="C3982" s="33">
        <f>C3943+C3967+C3973+C3976</f>
        <v>1074338200</v>
      </c>
    </row>
    <row r="3983" spans="1:3" s="21" customFormat="1" ht="18.75" customHeight="1" x14ac:dyDescent="0.2">
      <c r="A3983" s="50"/>
      <c r="B3983" s="37"/>
      <c r="C3983" s="36"/>
    </row>
    <row r="3984" spans="1:3" s="21" customFormat="1" ht="18.75" customHeight="1" x14ac:dyDescent="0.2">
      <c r="A3984" s="16"/>
      <c r="B3984" s="13"/>
      <c r="C3984" s="36"/>
    </row>
    <row r="3985" spans="1:3" s="21" customFormat="1" ht="18.75" customHeight="1" x14ac:dyDescent="0.2">
      <c r="A3985" s="19" t="s">
        <v>548</v>
      </c>
      <c r="B3985" s="37"/>
      <c r="C3985" s="36"/>
    </row>
    <row r="3986" spans="1:3" s="21" customFormat="1" ht="18.75" customHeight="1" x14ac:dyDescent="0.2">
      <c r="A3986" s="19" t="s">
        <v>42</v>
      </c>
      <c r="B3986" s="37"/>
      <c r="C3986" s="36"/>
    </row>
    <row r="3987" spans="1:3" s="21" customFormat="1" ht="18.75" customHeight="1" x14ac:dyDescent="0.2">
      <c r="A3987" s="19" t="s">
        <v>200</v>
      </c>
      <c r="B3987" s="37"/>
      <c r="C3987" s="36"/>
    </row>
    <row r="3988" spans="1:3" s="21" customFormat="1" ht="18.75" customHeight="1" x14ac:dyDescent="0.2">
      <c r="A3988" s="19" t="s">
        <v>363</v>
      </c>
      <c r="B3988" s="37"/>
      <c r="C3988" s="36"/>
    </row>
    <row r="3989" spans="1:3" s="21" customFormat="1" ht="18.75" customHeight="1" x14ac:dyDescent="0.2">
      <c r="A3989" s="19"/>
      <c r="B3989" s="16"/>
      <c r="C3989" s="22"/>
    </row>
    <row r="3990" spans="1:3" ht="18.75" customHeight="1" x14ac:dyDescent="0.2">
      <c r="A3990" s="23">
        <v>410000</v>
      </c>
      <c r="B3990" s="24" t="s">
        <v>85</v>
      </c>
      <c r="C3990" s="25">
        <f t="shared" ref="C3990" si="704">C3991+C3996+C4008+C4010</f>
        <v>4679300</v>
      </c>
    </row>
    <row r="3991" spans="1:3" ht="18.75" customHeight="1" x14ac:dyDescent="0.2">
      <c r="A3991" s="23">
        <v>411000</v>
      </c>
      <c r="B3991" s="24" t="s">
        <v>322</v>
      </c>
      <c r="C3991" s="25">
        <f t="shared" ref="C3991" si="705">SUM(C3992:C3995)</f>
        <v>1732200</v>
      </c>
    </row>
    <row r="3992" spans="1:3" ht="18.75" customHeight="1" x14ac:dyDescent="0.2">
      <c r="A3992" s="26">
        <v>411100</v>
      </c>
      <c r="B3992" s="27" t="s">
        <v>86</v>
      </c>
      <c r="C3992" s="28">
        <v>1629400</v>
      </c>
    </row>
    <row r="3993" spans="1:3" ht="18.75" customHeight="1" x14ac:dyDescent="0.2">
      <c r="A3993" s="26">
        <v>411200</v>
      </c>
      <c r="B3993" s="27" t="s">
        <v>364</v>
      </c>
      <c r="C3993" s="28">
        <v>53200</v>
      </c>
    </row>
    <row r="3994" spans="1:3" ht="18.75" customHeight="1" x14ac:dyDescent="0.2">
      <c r="A3994" s="26">
        <v>411300</v>
      </c>
      <c r="B3994" s="27" t="s">
        <v>87</v>
      </c>
      <c r="C3994" s="28">
        <v>40000</v>
      </c>
    </row>
    <row r="3995" spans="1:3" ht="18.75" customHeight="1" x14ac:dyDescent="0.2">
      <c r="A3995" s="26">
        <v>411400</v>
      </c>
      <c r="B3995" s="27" t="s">
        <v>88</v>
      </c>
      <c r="C3995" s="28">
        <v>9600</v>
      </c>
    </row>
    <row r="3996" spans="1:3" ht="18.75" customHeight="1" x14ac:dyDescent="0.2">
      <c r="A3996" s="23">
        <v>412000</v>
      </c>
      <c r="B3996" s="29" t="s">
        <v>365</v>
      </c>
      <c r="C3996" s="25">
        <f t="shared" ref="C3996" si="706">SUM(C3997:C4007)</f>
        <v>2867100</v>
      </c>
    </row>
    <row r="3997" spans="1:3" ht="18.75" customHeight="1" x14ac:dyDescent="0.2">
      <c r="A3997" s="26">
        <v>412200</v>
      </c>
      <c r="B3997" s="27" t="s">
        <v>366</v>
      </c>
      <c r="C3997" s="28">
        <v>24000</v>
      </c>
    </row>
    <row r="3998" spans="1:3" ht="18.75" customHeight="1" x14ac:dyDescent="0.2">
      <c r="A3998" s="26">
        <v>412300</v>
      </c>
      <c r="B3998" s="27" t="s">
        <v>90</v>
      </c>
      <c r="C3998" s="28">
        <v>15100</v>
      </c>
    </row>
    <row r="3999" spans="1:3" ht="18.75" customHeight="1" x14ac:dyDescent="0.2">
      <c r="A3999" s="26">
        <v>412500</v>
      </c>
      <c r="B3999" s="27" t="s">
        <v>92</v>
      </c>
      <c r="C3999" s="28">
        <v>15400</v>
      </c>
    </row>
    <row r="4000" spans="1:3" ht="18.75" customHeight="1" x14ac:dyDescent="0.2">
      <c r="A4000" s="26">
        <v>412600</v>
      </c>
      <c r="B4000" s="27" t="s">
        <v>367</v>
      </c>
      <c r="C4000" s="28">
        <v>70000</v>
      </c>
    </row>
    <row r="4001" spans="1:3" ht="18.75" customHeight="1" x14ac:dyDescent="0.2">
      <c r="A4001" s="26">
        <v>412700</v>
      </c>
      <c r="B4001" s="27" t="s">
        <v>323</v>
      </c>
      <c r="C4001" s="28">
        <v>2639600</v>
      </c>
    </row>
    <row r="4002" spans="1:3" ht="18.75" customHeight="1" x14ac:dyDescent="0.2">
      <c r="A4002" s="26">
        <v>412900</v>
      </c>
      <c r="B4002" s="27" t="s">
        <v>369</v>
      </c>
      <c r="C4002" s="28">
        <v>6000</v>
      </c>
    </row>
    <row r="4003" spans="1:3" ht="18.75" customHeight="1" x14ac:dyDescent="0.2">
      <c r="A4003" s="26">
        <v>412900</v>
      </c>
      <c r="B4003" s="27" t="s">
        <v>93</v>
      </c>
      <c r="C4003" s="28">
        <v>36000</v>
      </c>
    </row>
    <row r="4004" spans="1:3" ht="18.75" customHeight="1" x14ac:dyDescent="0.2">
      <c r="A4004" s="26">
        <v>412900</v>
      </c>
      <c r="B4004" s="27" t="s">
        <v>112</v>
      </c>
      <c r="C4004" s="28">
        <v>20000</v>
      </c>
    </row>
    <row r="4005" spans="1:3" ht="18.75" customHeight="1" x14ac:dyDescent="0.2">
      <c r="A4005" s="26">
        <v>412900</v>
      </c>
      <c r="B4005" s="30" t="s">
        <v>113</v>
      </c>
      <c r="C4005" s="28">
        <v>6500</v>
      </c>
    </row>
    <row r="4006" spans="1:3" ht="18.75" customHeight="1" x14ac:dyDescent="0.2">
      <c r="A4006" s="26">
        <v>412900</v>
      </c>
      <c r="B4006" s="27" t="s">
        <v>114</v>
      </c>
      <c r="C4006" s="28">
        <v>3500</v>
      </c>
    </row>
    <row r="4007" spans="1:3" ht="18.75" customHeight="1" x14ac:dyDescent="0.2">
      <c r="A4007" s="26">
        <v>412900</v>
      </c>
      <c r="B4007" s="27" t="s">
        <v>95</v>
      </c>
      <c r="C4007" s="28">
        <v>31000</v>
      </c>
    </row>
    <row r="4008" spans="1:3" s="31" customFormat="1" ht="18.75" customHeight="1" x14ac:dyDescent="0.2">
      <c r="A4008" s="23">
        <v>413000</v>
      </c>
      <c r="B4008" s="29" t="s">
        <v>459</v>
      </c>
      <c r="C4008" s="25">
        <f t="shared" ref="C4008" si="707">C4009</f>
        <v>20000</v>
      </c>
    </row>
    <row r="4009" spans="1:3" ht="18.75" customHeight="1" x14ac:dyDescent="0.2">
      <c r="A4009" s="26">
        <v>413800</v>
      </c>
      <c r="B4009" s="27" t="s">
        <v>275</v>
      </c>
      <c r="C4009" s="28">
        <v>20000</v>
      </c>
    </row>
    <row r="4010" spans="1:3" s="31" customFormat="1" ht="18.75" customHeight="1" x14ac:dyDescent="0.2">
      <c r="A4010" s="23">
        <v>415000</v>
      </c>
      <c r="B4010" s="29" t="s">
        <v>21</v>
      </c>
      <c r="C4010" s="25">
        <f t="shared" ref="C4010" si="708">C4011</f>
        <v>60000</v>
      </c>
    </row>
    <row r="4011" spans="1:3" ht="18.75" customHeight="1" x14ac:dyDescent="0.2">
      <c r="A4011" s="26">
        <v>415200</v>
      </c>
      <c r="B4011" s="27" t="s">
        <v>50</v>
      </c>
      <c r="C4011" s="28">
        <v>60000</v>
      </c>
    </row>
    <row r="4012" spans="1:3" s="41" customFormat="1" ht="18.75" customHeight="1" x14ac:dyDescent="0.2">
      <c r="A4012" s="23">
        <v>480000</v>
      </c>
      <c r="B4012" s="29" t="s">
        <v>139</v>
      </c>
      <c r="C4012" s="25">
        <f t="shared" ref="C4012" si="709">C4013</f>
        <v>4600000</v>
      </c>
    </row>
    <row r="4013" spans="1:3" s="41" customFormat="1" ht="18.75" customHeight="1" x14ac:dyDescent="0.2">
      <c r="A4013" s="23">
        <v>488000</v>
      </c>
      <c r="B4013" s="29" t="s">
        <v>140</v>
      </c>
      <c r="C4013" s="25">
        <f t="shared" ref="C4013" si="710">SUM(C4014:C4014)</f>
        <v>4600000</v>
      </c>
    </row>
    <row r="4014" spans="1:3" ht="18.75" customHeight="1" x14ac:dyDescent="0.2">
      <c r="A4014" s="26">
        <v>488100</v>
      </c>
      <c r="B4014" s="27" t="s">
        <v>549</v>
      </c>
      <c r="C4014" s="28">
        <v>4600000</v>
      </c>
    </row>
    <row r="4015" spans="1:3" ht="18.75" customHeight="1" x14ac:dyDescent="0.2">
      <c r="A4015" s="23">
        <v>510000</v>
      </c>
      <c r="B4015" s="29" t="s">
        <v>116</v>
      </c>
      <c r="C4015" s="25">
        <f t="shared" ref="C4015" si="711">C4016+C4019</f>
        <v>24600</v>
      </c>
    </row>
    <row r="4016" spans="1:3" ht="18.75" customHeight="1" x14ac:dyDescent="0.2">
      <c r="A4016" s="23">
        <v>511000</v>
      </c>
      <c r="B4016" s="29" t="s">
        <v>117</v>
      </c>
      <c r="C4016" s="25">
        <f t="shared" ref="C4016" si="712">SUM(C4017:C4018)</f>
        <v>21300</v>
      </c>
    </row>
    <row r="4017" spans="1:3" ht="18.75" customHeight="1" x14ac:dyDescent="0.2">
      <c r="A4017" s="26">
        <v>511300</v>
      </c>
      <c r="B4017" s="27" t="s">
        <v>119</v>
      </c>
      <c r="C4017" s="28">
        <v>14200</v>
      </c>
    </row>
    <row r="4018" spans="1:3" ht="18.75" customHeight="1" x14ac:dyDescent="0.2">
      <c r="A4018" s="26">
        <v>511700</v>
      </c>
      <c r="B4018" s="27" t="s">
        <v>176</v>
      </c>
      <c r="C4018" s="28">
        <v>7100</v>
      </c>
    </row>
    <row r="4019" spans="1:3" ht="18.75" customHeight="1" x14ac:dyDescent="0.2">
      <c r="A4019" s="23">
        <v>516000</v>
      </c>
      <c r="B4019" s="29" t="s">
        <v>120</v>
      </c>
      <c r="C4019" s="25">
        <f t="shared" ref="C4019" si="713">C4020</f>
        <v>3300</v>
      </c>
    </row>
    <row r="4020" spans="1:3" ht="18.75" customHeight="1" x14ac:dyDescent="0.2">
      <c r="A4020" s="26">
        <v>516100</v>
      </c>
      <c r="B4020" s="27" t="s">
        <v>120</v>
      </c>
      <c r="C4020" s="28">
        <v>3300</v>
      </c>
    </row>
    <row r="4021" spans="1:3" s="31" customFormat="1" ht="18.75" customHeight="1" x14ac:dyDescent="0.2">
      <c r="A4021" s="23">
        <v>630000</v>
      </c>
      <c r="B4021" s="29" t="s">
        <v>121</v>
      </c>
      <c r="C4021" s="25">
        <f t="shared" ref="C4021" si="714">C4022+C4024</f>
        <v>73500</v>
      </c>
    </row>
    <row r="4022" spans="1:3" s="31" customFormat="1" ht="18.75" customHeight="1" x14ac:dyDescent="0.2">
      <c r="A4022" s="23">
        <v>631000</v>
      </c>
      <c r="B4022" s="29" t="s">
        <v>122</v>
      </c>
      <c r="C4022" s="25">
        <f t="shared" ref="C4022" si="715">C4023</f>
        <v>8500</v>
      </c>
    </row>
    <row r="4023" spans="1:3" ht="18.75" customHeight="1" x14ac:dyDescent="0.2">
      <c r="A4023" s="26">
        <v>631900</v>
      </c>
      <c r="B4023" s="27" t="s">
        <v>123</v>
      </c>
      <c r="C4023" s="28">
        <v>8500</v>
      </c>
    </row>
    <row r="4024" spans="1:3" s="31" customFormat="1" ht="18.75" customHeight="1" x14ac:dyDescent="0.2">
      <c r="A4024" s="23">
        <v>638000</v>
      </c>
      <c r="B4024" s="29" t="s">
        <v>124</v>
      </c>
      <c r="C4024" s="25">
        <f t="shared" ref="C4024" si="716">C4025</f>
        <v>65000</v>
      </c>
    </row>
    <row r="4025" spans="1:3" ht="18.75" customHeight="1" x14ac:dyDescent="0.2">
      <c r="A4025" s="26">
        <v>638100</v>
      </c>
      <c r="B4025" s="27" t="s">
        <v>125</v>
      </c>
      <c r="C4025" s="28">
        <v>65000</v>
      </c>
    </row>
    <row r="4026" spans="1:3" s="21" customFormat="1" ht="18.75" customHeight="1" x14ac:dyDescent="0.2">
      <c r="A4026" s="39"/>
      <c r="B4026" s="32" t="s">
        <v>15</v>
      </c>
      <c r="C4026" s="33">
        <f t="shared" ref="C4026" si="717">C3990+C4012+C4015+C4021</f>
        <v>9377400</v>
      </c>
    </row>
    <row r="4027" spans="1:3" s="21" customFormat="1" ht="18.75" customHeight="1" x14ac:dyDescent="0.2">
      <c r="A4027" s="40"/>
      <c r="B4027" s="13"/>
      <c r="C4027" s="22"/>
    </row>
    <row r="4028" spans="1:3" s="21" customFormat="1" ht="18.75" customHeight="1" x14ac:dyDescent="0.2">
      <c r="A4028" s="16"/>
      <c r="B4028" s="13"/>
      <c r="C4028" s="36"/>
    </row>
    <row r="4029" spans="1:3" s="21" customFormat="1" ht="18.75" customHeight="1" x14ac:dyDescent="0.2">
      <c r="A4029" s="19" t="s">
        <v>550</v>
      </c>
      <c r="B4029" s="37"/>
      <c r="C4029" s="36"/>
    </row>
    <row r="4030" spans="1:3" s="21" customFormat="1" ht="18.75" customHeight="1" x14ac:dyDescent="0.2">
      <c r="A4030" s="19" t="s">
        <v>43</v>
      </c>
      <c r="B4030" s="37"/>
      <c r="C4030" s="36"/>
    </row>
    <row r="4031" spans="1:3" s="21" customFormat="1" ht="18.75" customHeight="1" x14ac:dyDescent="0.2">
      <c r="A4031" s="19" t="s">
        <v>201</v>
      </c>
      <c r="B4031" s="37"/>
      <c r="C4031" s="36"/>
    </row>
    <row r="4032" spans="1:3" s="21" customFormat="1" ht="18.75" customHeight="1" x14ac:dyDescent="0.2">
      <c r="A4032" s="19" t="s">
        <v>363</v>
      </c>
      <c r="B4032" s="37"/>
      <c r="C4032" s="36"/>
    </row>
    <row r="4033" spans="1:3" s="21" customFormat="1" ht="18.75" customHeight="1" x14ac:dyDescent="0.2">
      <c r="A4033" s="19"/>
      <c r="B4033" s="16"/>
      <c r="C4033" s="22"/>
    </row>
    <row r="4034" spans="1:3" ht="18.75" customHeight="1" x14ac:dyDescent="0.2">
      <c r="A4034" s="23">
        <v>410000</v>
      </c>
      <c r="B4034" s="24" t="s">
        <v>85</v>
      </c>
      <c r="C4034" s="25">
        <f>C4035+C4040+C4060+C4055+C4053</f>
        <v>8508600</v>
      </c>
    </row>
    <row r="4035" spans="1:3" ht="18.75" customHeight="1" x14ac:dyDescent="0.2">
      <c r="A4035" s="23">
        <v>411000</v>
      </c>
      <c r="B4035" s="24" t="s">
        <v>322</v>
      </c>
      <c r="C4035" s="25">
        <f t="shared" ref="C4035" si="718">SUM(C4036:C4039)</f>
        <v>2156200</v>
      </c>
    </row>
    <row r="4036" spans="1:3" ht="18.75" customHeight="1" x14ac:dyDescent="0.2">
      <c r="A4036" s="26">
        <v>411100</v>
      </c>
      <c r="B4036" s="27" t="s">
        <v>86</v>
      </c>
      <c r="C4036" s="28">
        <v>2014400</v>
      </c>
    </row>
    <row r="4037" spans="1:3" ht="18.75" customHeight="1" x14ac:dyDescent="0.2">
      <c r="A4037" s="26">
        <v>411200</v>
      </c>
      <c r="B4037" s="27" t="s">
        <v>364</v>
      </c>
      <c r="C4037" s="28">
        <v>71800</v>
      </c>
    </row>
    <row r="4038" spans="1:3" ht="18.75" customHeight="1" x14ac:dyDescent="0.2">
      <c r="A4038" s="26">
        <v>411300</v>
      </c>
      <c r="B4038" s="27" t="s">
        <v>87</v>
      </c>
      <c r="C4038" s="28">
        <v>40000</v>
      </c>
    </row>
    <row r="4039" spans="1:3" ht="18.75" customHeight="1" x14ac:dyDescent="0.2">
      <c r="A4039" s="26">
        <v>411400</v>
      </c>
      <c r="B4039" s="27" t="s">
        <v>88</v>
      </c>
      <c r="C4039" s="28">
        <v>30000</v>
      </c>
    </row>
    <row r="4040" spans="1:3" ht="18.75" customHeight="1" x14ac:dyDescent="0.2">
      <c r="A4040" s="23">
        <v>412000</v>
      </c>
      <c r="B4040" s="29" t="s">
        <v>365</v>
      </c>
      <c r="C4040" s="25">
        <f t="shared" ref="C4040" si="719">SUM(C4041:C4052)</f>
        <v>304800</v>
      </c>
    </row>
    <row r="4041" spans="1:3" ht="18.75" customHeight="1" x14ac:dyDescent="0.2">
      <c r="A4041" s="26">
        <v>412100</v>
      </c>
      <c r="B4041" s="27" t="s">
        <v>89</v>
      </c>
      <c r="C4041" s="28">
        <v>3000</v>
      </c>
    </row>
    <row r="4042" spans="1:3" ht="18.75" customHeight="1" x14ac:dyDescent="0.2">
      <c r="A4042" s="26">
        <v>412200</v>
      </c>
      <c r="B4042" s="27" t="s">
        <v>366</v>
      </c>
      <c r="C4042" s="28">
        <v>77600</v>
      </c>
    </row>
    <row r="4043" spans="1:3" ht="18.75" customHeight="1" x14ac:dyDescent="0.2">
      <c r="A4043" s="26">
        <v>412300</v>
      </c>
      <c r="B4043" s="27" t="s">
        <v>90</v>
      </c>
      <c r="C4043" s="28">
        <v>49000</v>
      </c>
    </row>
    <row r="4044" spans="1:3" ht="18.75" customHeight="1" x14ac:dyDescent="0.2">
      <c r="A4044" s="26">
        <v>412500</v>
      </c>
      <c r="B4044" s="27" t="s">
        <v>92</v>
      </c>
      <c r="C4044" s="28">
        <v>40000</v>
      </c>
    </row>
    <row r="4045" spans="1:3" ht="18.75" customHeight="1" x14ac:dyDescent="0.2">
      <c r="A4045" s="26">
        <v>412600</v>
      </c>
      <c r="B4045" s="27" t="s">
        <v>367</v>
      </c>
      <c r="C4045" s="28">
        <v>60500</v>
      </c>
    </row>
    <row r="4046" spans="1:3" ht="18.75" customHeight="1" x14ac:dyDescent="0.2">
      <c r="A4046" s="26">
        <v>412700</v>
      </c>
      <c r="B4046" s="27" t="s">
        <v>323</v>
      </c>
      <c r="C4046" s="28">
        <v>46000</v>
      </c>
    </row>
    <row r="4047" spans="1:3" ht="18.75" customHeight="1" x14ac:dyDescent="0.2">
      <c r="A4047" s="26">
        <v>412900</v>
      </c>
      <c r="B4047" s="30" t="s">
        <v>369</v>
      </c>
      <c r="C4047" s="28">
        <v>2000</v>
      </c>
    </row>
    <row r="4048" spans="1:3" ht="18.75" customHeight="1" x14ac:dyDescent="0.2">
      <c r="A4048" s="26">
        <v>412900</v>
      </c>
      <c r="B4048" s="30" t="s">
        <v>93</v>
      </c>
      <c r="C4048" s="28">
        <v>4000</v>
      </c>
    </row>
    <row r="4049" spans="1:3" ht="18.75" customHeight="1" x14ac:dyDescent="0.2">
      <c r="A4049" s="26">
        <v>412900</v>
      </c>
      <c r="B4049" s="30" t="s">
        <v>112</v>
      </c>
      <c r="C4049" s="28">
        <v>10500</v>
      </c>
    </row>
    <row r="4050" spans="1:3" ht="18.75" customHeight="1" x14ac:dyDescent="0.2">
      <c r="A4050" s="26">
        <v>412900</v>
      </c>
      <c r="B4050" s="30" t="s">
        <v>113</v>
      </c>
      <c r="C4050" s="28">
        <v>4200</v>
      </c>
    </row>
    <row r="4051" spans="1:3" ht="18.75" customHeight="1" x14ac:dyDescent="0.2">
      <c r="A4051" s="26">
        <v>412900</v>
      </c>
      <c r="B4051" s="30" t="s">
        <v>114</v>
      </c>
      <c r="C4051" s="28">
        <v>4000</v>
      </c>
    </row>
    <row r="4052" spans="1:3" ht="18.75" customHeight="1" x14ac:dyDescent="0.2">
      <c r="A4052" s="26">
        <v>412900</v>
      </c>
      <c r="B4052" s="27" t="s">
        <v>95</v>
      </c>
      <c r="C4052" s="28">
        <v>4000</v>
      </c>
    </row>
    <row r="4053" spans="1:3" s="31" customFormat="1" ht="18.75" customHeight="1" x14ac:dyDescent="0.2">
      <c r="A4053" s="23">
        <v>413000</v>
      </c>
      <c r="B4053" s="29" t="s">
        <v>459</v>
      </c>
      <c r="C4053" s="25">
        <f t="shared" ref="C4053" si="720">C4054</f>
        <v>47200</v>
      </c>
    </row>
    <row r="4054" spans="1:3" ht="18.75" customHeight="1" x14ac:dyDescent="0.2">
      <c r="A4054" s="26">
        <v>413900</v>
      </c>
      <c r="B4054" s="58" t="s">
        <v>101</v>
      </c>
      <c r="C4054" s="28">
        <v>47200</v>
      </c>
    </row>
    <row r="4055" spans="1:3" s="31" customFormat="1" ht="18.75" customHeight="1" x14ac:dyDescent="0.2">
      <c r="A4055" s="23">
        <v>415000</v>
      </c>
      <c r="B4055" s="29" t="s">
        <v>21</v>
      </c>
      <c r="C4055" s="25">
        <f t="shared" ref="C4055" si="721">SUM(C4056:C4059)</f>
        <v>627600</v>
      </c>
    </row>
    <row r="4056" spans="1:3" ht="18.75" customHeight="1" x14ac:dyDescent="0.2">
      <c r="A4056" s="42">
        <v>415200</v>
      </c>
      <c r="B4056" s="56" t="s">
        <v>276</v>
      </c>
      <c r="C4056" s="28">
        <v>50000</v>
      </c>
    </row>
    <row r="4057" spans="1:3" ht="18.75" customHeight="1" x14ac:dyDescent="0.2">
      <c r="A4057" s="26">
        <v>415200</v>
      </c>
      <c r="B4057" s="27" t="s">
        <v>551</v>
      </c>
      <c r="C4057" s="28">
        <v>68000</v>
      </c>
    </row>
    <row r="4058" spans="1:3" ht="18.75" customHeight="1" x14ac:dyDescent="0.2">
      <c r="A4058" s="26">
        <v>415200</v>
      </c>
      <c r="B4058" s="27" t="s">
        <v>79</v>
      </c>
      <c r="C4058" s="28">
        <v>400000</v>
      </c>
    </row>
    <row r="4059" spans="1:3" ht="18.75" customHeight="1" x14ac:dyDescent="0.2">
      <c r="A4059" s="26">
        <v>415200</v>
      </c>
      <c r="B4059" s="27" t="s">
        <v>277</v>
      </c>
      <c r="C4059" s="28">
        <v>109600</v>
      </c>
    </row>
    <row r="4060" spans="1:3" ht="18.75" customHeight="1" x14ac:dyDescent="0.2">
      <c r="A4060" s="23">
        <v>416000</v>
      </c>
      <c r="B4060" s="29" t="s">
        <v>373</v>
      </c>
      <c r="C4060" s="25">
        <f t="shared" ref="C4060" si="722">SUM(C4061:C4065)</f>
        <v>5372800</v>
      </c>
    </row>
    <row r="4061" spans="1:3" ht="18.75" customHeight="1" x14ac:dyDescent="0.2">
      <c r="A4061" s="26">
        <v>416100</v>
      </c>
      <c r="B4061" s="27" t="s">
        <v>552</v>
      </c>
      <c r="C4061" s="28">
        <v>1600000</v>
      </c>
    </row>
    <row r="4062" spans="1:3" ht="18.75" customHeight="1" x14ac:dyDescent="0.2">
      <c r="A4062" s="26">
        <v>416100</v>
      </c>
      <c r="B4062" s="27" t="s">
        <v>553</v>
      </c>
      <c r="C4062" s="28">
        <v>570000</v>
      </c>
    </row>
    <row r="4063" spans="1:3" ht="18.75" customHeight="1" x14ac:dyDescent="0.2">
      <c r="A4063" s="26">
        <v>416100</v>
      </c>
      <c r="B4063" s="27" t="s">
        <v>80</v>
      </c>
      <c r="C4063" s="28">
        <v>2152800</v>
      </c>
    </row>
    <row r="4064" spans="1:3" ht="18.75" customHeight="1" x14ac:dyDescent="0.2">
      <c r="A4064" s="26">
        <v>416100</v>
      </c>
      <c r="B4064" s="27" t="s">
        <v>278</v>
      </c>
      <c r="C4064" s="28">
        <v>1000000</v>
      </c>
    </row>
    <row r="4065" spans="1:3" ht="18.75" customHeight="1" x14ac:dyDescent="0.2">
      <c r="A4065" s="26">
        <v>416100</v>
      </c>
      <c r="B4065" s="27" t="s">
        <v>44</v>
      </c>
      <c r="C4065" s="28">
        <v>50000</v>
      </c>
    </row>
    <row r="4066" spans="1:3" s="31" customFormat="1" ht="18.75" customHeight="1" x14ac:dyDescent="0.2">
      <c r="A4066" s="23">
        <v>480000</v>
      </c>
      <c r="B4066" s="29" t="s">
        <v>139</v>
      </c>
      <c r="C4066" s="25">
        <f t="shared" ref="C4066" si="723">C4067</f>
        <v>337200</v>
      </c>
    </row>
    <row r="4067" spans="1:3" s="31" customFormat="1" ht="18.75" customHeight="1" x14ac:dyDescent="0.2">
      <c r="A4067" s="23">
        <v>487000</v>
      </c>
      <c r="B4067" s="29" t="s">
        <v>327</v>
      </c>
      <c r="C4067" s="25">
        <f>SUM(C4068:C4070)</f>
        <v>337200</v>
      </c>
    </row>
    <row r="4068" spans="1:3" ht="18.75" customHeight="1" x14ac:dyDescent="0.2">
      <c r="A4068" s="26">
        <v>487300</v>
      </c>
      <c r="B4068" s="27" t="s">
        <v>279</v>
      </c>
      <c r="C4068" s="28">
        <v>80000</v>
      </c>
    </row>
    <row r="4069" spans="1:3" ht="18.75" customHeight="1" x14ac:dyDescent="0.2">
      <c r="A4069" s="26">
        <v>487300</v>
      </c>
      <c r="B4069" s="27" t="s">
        <v>280</v>
      </c>
      <c r="C4069" s="28">
        <v>100000</v>
      </c>
    </row>
    <row r="4070" spans="1:3" x14ac:dyDescent="0.2">
      <c r="A4070" s="38">
        <v>487400</v>
      </c>
      <c r="B4070" s="27" t="s">
        <v>281</v>
      </c>
      <c r="C4070" s="28">
        <v>157200</v>
      </c>
    </row>
    <row r="4071" spans="1:3" ht="18.75" customHeight="1" x14ac:dyDescent="0.2">
      <c r="A4071" s="23">
        <v>510000</v>
      </c>
      <c r="B4071" s="29" t="s">
        <v>116</v>
      </c>
      <c r="C4071" s="25">
        <f t="shared" ref="C4071" si="724">C4072+C4074</f>
        <v>90000</v>
      </c>
    </row>
    <row r="4072" spans="1:3" ht="18.75" customHeight="1" x14ac:dyDescent="0.2">
      <c r="A4072" s="23">
        <v>511000</v>
      </c>
      <c r="B4072" s="29" t="s">
        <v>117</v>
      </c>
      <c r="C4072" s="25">
        <f t="shared" ref="C4072" si="725">SUM(C4073:C4073)</f>
        <v>80000</v>
      </c>
    </row>
    <row r="4073" spans="1:3" ht="18.75" customHeight="1" x14ac:dyDescent="0.2">
      <c r="A4073" s="26">
        <v>511300</v>
      </c>
      <c r="B4073" s="27" t="s">
        <v>119</v>
      </c>
      <c r="C4073" s="28">
        <v>80000</v>
      </c>
    </row>
    <row r="4074" spans="1:3" ht="18.75" customHeight="1" x14ac:dyDescent="0.2">
      <c r="A4074" s="23">
        <v>516000</v>
      </c>
      <c r="B4074" s="29" t="s">
        <v>120</v>
      </c>
      <c r="C4074" s="25">
        <f t="shared" ref="C4074" si="726">C4075</f>
        <v>10000</v>
      </c>
    </row>
    <row r="4075" spans="1:3" ht="18.75" customHeight="1" x14ac:dyDescent="0.2">
      <c r="A4075" s="26">
        <v>516100</v>
      </c>
      <c r="B4075" s="27" t="s">
        <v>120</v>
      </c>
      <c r="C4075" s="28">
        <v>10000</v>
      </c>
    </row>
    <row r="4076" spans="1:3" s="31" customFormat="1" ht="18.75" customHeight="1" x14ac:dyDescent="0.2">
      <c r="A4076" s="23">
        <v>630000</v>
      </c>
      <c r="B4076" s="29" t="s">
        <v>121</v>
      </c>
      <c r="C4076" s="25">
        <f>C4077</f>
        <v>38000</v>
      </c>
    </row>
    <row r="4077" spans="1:3" s="31" customFormat="1" ht="18.75" customHeight="1" x14ac:dyDescent="0.2">
      <c r="A4077" s="23">
        <v>638000</v>
      </c>
      <c r="B4077" s="29" t="s">
        <v>124</v>
      </c>
      <c r="C4077" s="25">
        <f t="shared" ref="C4077" si="727">C4078</f>
        <v>38000</v>
      </c>
    </row>
    <row r="4078" spans="1:3" ht="18.75" customHeight="1" x14ac:dyDescent="0.2">
      <c r="A4078" s="26">
        <v>638100</v>
      </c>
      <c r="B4078" s="27" t="s">
        <v>125</v>
      </c>
      <c r="C4078" s="28">
        <v>38000</v>
      </c>
    </row>
    <row r="4079" spans="1:3" s="21" customFormat="1" ht="18.75" customHeight="1" x14ac:dyDescent="0.2">
      <c r="A4079" s="39"/>
      <c r="B4079" s="32" t="s">
        <v>15</v>
      </c>
      <c r="C4079" s="33">
        <f>C4034+C4071+C4066+C4076</f>
        <v>8973800</v>
      </c>
    </row>
    <row r="4080" spans="1:3" s="21" customFormat="1" ht="18.75" customHeight="1" x14ac:dyDescent="0.2">
      <c r="A4080" s="34"/>
      <c r="B4080" s="20"/>
      <c r="C4080" s="22"/>
    </row>
    <row r="4081" spans="1:3" s="21" customFormat="1" ht="18.75" customHeight="1" x14ac:dyDescent="0.2">
      <c r="A4081" s="16"/>
      <c r="B4081" s="13"/>
      <c r="C4081" s="36"/>
    </row>
    <row r="4082" spans="1:3" s="21" customFormat="1" ht="18.75" customHeight="1" x14ac:dyDescent="0.2">
      <c r="A4082" s="19" t="s">
        <v>554</v>
      </c>
      <c r="B4082" s="37"/>
      <c r="C4082" s="36"/>
    </row>
    <row r="4083" spans="1:3" s="21" customFormat="1" ht="18.75" customHeight="1" x14ac:dyDescent="0.2">
      <c r="A4083" s="19" t="s">
        <v>45</v>
      </c>
      <c r="B4083" s="37"/>
      <c r="C4083" s="36"/>
    </row>
    <row r="4084" spans="1:3" s="21" customFormat="1" ht="18.75" customHeight="1" x14ac:dyDescent="0.2">
      <c r="A4084" s="19" t="s">
        <v>211</v>
      </c>
      <c r="B4084" s="37"/>
      <c r="C4084" s="36"/>
    </row>
    <row r="4085" spans="1:3" s="21" customFormat="1" ht="18.75" customHeight="1" x14ac:dyDescent="0.2">
      <c r="A4085" s="19" t="s">
        <v>363</v>
      </c>
      <c r="B4085" s="37"/>
      <c r="C4085" s="36"/>
    </row>
    <row r="4086" spans="1:3" s="21" customFormat="1" ht="18.75" customHeight="1" x14ac:dyDescent="0.2">
      <c r="A4086" s="19"/>
      <c r="B4086" s="37"/>
      <c r="C4086" s="36"/>
    </row>
    <row r="4087" spans="1:3" s="21" customFormat="1" ht="18.75" customHeight="1" x14ac:dyDescent="0.2">
      <c r="A4087" s="19"/>
      <c r="B4087" s="37"/>
      <c r="C4087" s="36"/>
    </row>
    <row r="4088" spans="1:3" s="31" customFormat="1" ht="18.75" customHeight="1" x14ac:dyDescent="0.2">
      <c r="A4088" s="23">
        <v>410000</v>
      </c>
      <c r="B4088" s="24" t="s">
        <v>85</v>
      </c>
      <c r="C4088" s="25">
        <f t="shared" ref="C4088" si="728">C4089+C4094</f>
        <v>3744050</v>
      </c>
    </row>
    <row r="4089" spans="1:3" s="31" customFormat="1" ht="18.75" customHeight="1" x14ac:dyDescent="0.2">
      <c r="A4089" s="23">
        <v>411000</v>
      </c>
      <c r="B4089" s="24" t="s">
        <v>322</v>
      </c>
      <c r="C4089" s="25">
        <f t="shared" ref="C4089" si="729">SUM(C4090:C4093)</f>
        <v>3518600</v>
      </c>
    </row>
    <row r="4090" spans="1:3" ht="18.75" customHeight="1" x14ac:dyDescent="0.2">
      <c r="A4090" s="26">
        <v>411100</v>
      </c>
      <c r="B4090" s="27" t="s">
        <v>86</v>
      </c>
      <c r="C4090" s="28">
        <v>2957600</v>
      </c>
    </row>
    <row r="4091" spans="1:3" ht="18.75" customHeight="1" x14ac:dyDescent="0.2">
      <c r="A4091" s="26">
        <v>411200</v>
      </c>
      <c r="B4091" s="27" t="s">
        <v>364</v>
      </c>
      <c r="C4091" s="28">
        <v>410200</v>
      </c>
    </row>
    <row r="4092" spans="1:3" ht="18.75" customHeight="1" x14ac:dyDescent="0.2">
      <c r="A4092" s="26">
        <v>411300</v>
      </c>
      <c r="B4092" s="27" t="s">
        <v>87</v>
      </c>
      <c r="C4092" s="28">
        <v>133800</v>
      </c>
    </row>
    <row r="4093" spans="1:3" ht="18.75" customHeight="1" x14ac:dyDescent="0.2">
      <c r="A4093" s="26">
        <v>411400</v>
      </c>
      <c r="B4093" s="27" t="s">
        <v>88</v>
      </c>
      <c r="C4093" s="28">
        <v>17000</v>
      </c>
    </row>
    <row r="4094" spans="1:3" s="31" customFormat="1" ht="18.75" customHeight="1" x14ac:dyDescent="0.2">
      <c r="A4094" s="23">
        <v>412000</v>
      </c>
      <c r="B4094" s="29" t="s">
        <v>365</v>
      </c>
      <c r="C4094" s="25">
        <f t="shared" ref="C4094" si="730">SUM(C4095:C4105)</f>
        <v>225450</v>
      </c>
    </row>
    <row r="4095" spans="1:3" ht="18.75" customHeight="1" x14ac:dyDescent="0.2">
      <c r="A4095" s="26">
        <v>412100</v>
      </c>
      <c r="B4095" s="27" t="s">
        <v>89</v>
      </c>
      <c r="C4095" s="28">
        <v>950</v>
      </c>
    </row>
    <row r="4096" spans="1:3" ht="18.75" customHeight="1" x14ac:dyDescent="0.2">
      <c r="A4096" s="26">
        <v>412200</v>
      </c>
      <c r="B4096" s="27" t="s">
        <v>366</v>
      </c>
      <c r="C4096" s="28">
        <v>44300</v>
      </c>
    </row>
    <row r="4097" spans="1:3" ht="18.75" customHeight="1" x14ac:dyDescent="0.2">
      <c r="A4097" s="26">
        <v>412300</v>
      </c>
      <c r="B4097" s="27" t="s">
        <v>90</v>
      </c>
      <c r="C4097" s="28">
        <v>26200</v>
      </c>
    </row>
    <row r="4098" spans="1:3" ht="18.75" customHeight="1" x14ac:dyDescent="0.2">
      <c r="A4098" s="26">
        <v>412500</v>
      </c>
      <c r="B4098" s="27" t="s">
        <v>92</v>
      </c>
      <c r="C4098" s="28">
        <v>16400</v>
      </c>
    </row>
    <row r="4099" spans="1:3" ht="18.75" customHeight="1" x14ac:dyDescent="0.2">
      <c r="A4099" s="26">
        <v>412600</v>
      </c>
      <c r="B4099" s="27" t="s">
        <v>367</v>
      </c>
      <c r="C4099" s="28">
        <v>67400</v>
      </c>
    </row>
    <row r="4100" spans="1:3" ht="18.75" customHeight="1" x14ac:dyDescent="0.2">
      <c r="A4100" s="26">
        <v>412700</v>
      </c>
      <c r="B4100" s="27" t="s">
        <v>323</v>
      </c>
      <c r="C4100" s="28">
        <v>28500</v>
      </c>
    </row>
    <row r="4101" spans="1:3" ht="18.75" customHeight="1" x14ac:dyDescent="0.2">
      <c r="A4101" s="26">
        <v>412900</v>
      </c>
      <c r="B4101" s="27" t="s">
        <v>369</v>
      </c>
      <c r="C4101" s="28">
        <v>13000</v>
      </c>
    </row>
    <row r="4102" spans="1:3" ht="18.75" customHeight="1" x14ac:dyDescent="0.2">
      <c r="A4102" s="26">
        <v>412900</v>
      </c>
      <c r="B4102" s="27" t="s">
        <v>112</v>
      </c>
      <c r="C4102" s="28">
        <v>14000</v>
      </c>
    </row>
    <row r="4103" spans="1:3" ht="18.75" customHeight="1" x14ac:dyDescent="0.2">
      <c r="A4103" s="26">
        <v>412900</v>
      </c>
      <c r="B4103" s="30" t="s">
        <v>113</v>
      </c>
      <c r="C4103" s="28">
        <v>3000</v>
      </c>
    </row>
    <row r="4104" spans="1:3" ht="18.75" customHeight="1" x14ac:dyDescent="0.2">
      <c r="A4104" s="26">
        <v>412900</v>
      </c>
      <c r="B4104" s="27" t="s">
        <v>114</v>
      </c>
      <c r="C4104" s="28">
        <v>7000</v>
      </c>
    </row>
    <row r="4105" spans="1:3" ht="18.75" customHeight="1" x14ac:dyDescent="0.2">
      <c r="A4105" s="26">
        <v>412900</v>
      </c>
      <c r="B4105" s="27" t="s">
        <v>95</v>
      </c>
      <c r="C4105" s="28">
        <v>4700</v>
      </c>
    </row>
    <row r="4106" spans="1:3" s="31" customFormat="1" ht="18.75" customHeight="1" x14ac:dyDescent="0.2">
      <c r="A4106" s="23">
        <v>510000</v>
      </c>
      <c r="B4106" s="29" t="s">
        <v>116</v>
      </c>
      <c r="C4106" s="25">
        <f t="shared" ref="C4106" si="731">C4107+C4110</f>
        <v>10400</v>
      </c>
    </row>
    <row r="4107" spans="1:3" s="31" customFormat="1" ht="18.75" customHeight="1" x14ac:dyDescent="0.2">
      <c r="A4107" s="23">
        <v>511000</v>
      </c>
      <c r="B4107" s="29" t="s">
        <v>117</v>
      </c>
      <c r="C4107" s="25">
        <f t="shared" ref="C4107" si="732">C4108+C4109</f>
        <v>5900</v>
      </c>
    </row>
    <row r="4108" spans="1:3" ht="18.75" customHeight="1" x14ac:dyDescent="0.2">
      <c r="A4108" s="26">
        <v>511300</v>
      </c>
      <c r="B4108" s="27" t="s">
        <v>119</v>
      </c>
      <c r="C4108" s="28">
        <v>3000</v>
      </c>
    </row>
    <row r="4109" spans="1:3" ht="18.75" customHeight="1" x14ac:dyDescent="0.2">
      <c r="A4109" s="26">
        <v>511400</v>
      </c>
      <c r="B4109" s="27" t="s">
        <v>127</v>
      </c>
      <c r="C4109" s="28">
        <v>2900</v>
      </c>
    </row>
    <row r="4110" spans="1:3" s="31" customFormat="1" ht="18.75" customHeight="1" x14ac:dyDescent="0.2">
      <c r="A4110" s="23">
        <v>516000</v>
      </c>
      <c r="B4110" s="29" t="s">
        <v>120</v>
      </c>
      <c r="C4110" s="25">
        <f t="shared" ref="C4110" si="733">C4111</f>
        <v>4500</v>
      </c>
    </row>
    <row r="4111" spans="1:3" ht="18.75" customHeight="1" x14ac:dyDescent="0.2">
      <c r="A4111" s="26">
        <v>516100</v>
      </c>
      <c r="B4111" s="27" t="s">
        <v>120</v>
      </c>
      <c r="C4111" s="28">
        <v>4500</v>
      </c>
    </row>
    <row r="4112" spans="1:3" s="31" customFormat="1" ht="18.75" customHeight="1" x14ac:dyDescent="0.2">
      <c r="A4112" s="23">
        <v>630000</v>
      </c>
      <c r="B4112" s="29" t="s">
        <v>121</v>
      </c>
      <c r="C4112" s="25">
        <f t="shared" ref="C4112:C4113" si="734">C4113</f>
        <v>48000</v>
      </c>
    </row>
    <row r="4113" spans="1:3" s="31" customFormat="1" ht="18.75" customHeight="1" x14ac:dyDescent="0.2">
      <c r="A4113" s="23">
        <v>638000</v>
      </c>
      <c r="B4113" s="29" t="s">
        <v>124</v>
      </c>
      <c r="C4113" s="25">
        <f t="shared" si="734"/>
        <v>48000</v>
      </c>
    </row>
    <row r="4114" spans="1:3" ht="18.75" customHeight="1" x14ac:dyDescent="0.2">
      <c r="A4114" s="26">
        <v>638100</v>
      </c>
      <c r="B4114" s="27" t="s">
        <v>125</v>
      </c>
      <c r="C4114" s="28">
        <v>48000</v>
      </c>
    </row>
    <row r="4115" spans="1:3" s="21" customFormat="1" ht="18.75" customHeight="1" x14ac:dyDescent="0.2">
      <c r="A4115" s="39"/>
      <c r="B4115" s="32" t="s">
        <v>15</v>
      </c>
      <c r="C4115" s="33">
        <f t="shared" ref="C4115" si="735">C4088+C4106+C4112</f>
        <v>3802450</v>
      </c>
    </row>
    <row r="4116" spans="1:3" s="21" customFormat="1" ht="18.75" customHeight="1" x14ac:dyDescent="0.2">
      <c r="A4116" s="40"/>
      <c r="B4116" s="13"/>
      <c r="C4116" s="36"/>
    </row>
    <row r="4117" spans="1:3" s="21" customFormat="1" ht="18.75" customHeight="1" x14ac:dyDescent="0.2">
      <c r="A4117" s="16"/>
      <c r="B4117" s="13"/>
      <c r="C4117" s="36"/>
    </row>
    <row r="4118" spans="1:3" s="21" customFormat="1" ht="18.75" customHeight="1" x14ac:dyDescent="0.2">
      <c r="A4118" s="19" t="s">
        <v>555</v>
      </c>
      <c r="B4118" s="37"/>
      <c r="C4118" s="36"/>
    </row>
    <row r="4119" spans="1:3" s="21" customFormat="1" ht="18.75" customHeight="1" x14ac:dyDescent="0.2">
      <c r="A4119" s="19" t="s">
        <v>46</v>
      </c>
      <c r="B4119" s="37"/>
      <c r="C4119" s="36"/>
    </row>
    <row r="4120" spans="1:3" s="21" customFormat="1" ht="18.75" customHeight="1" x14ac:dyDescent="0.2">
      <c r="A4120" s="19" t="s">
        <v>147</v>
      </c>
      <c r="B4120" s="37"/>
      <c r="C4120" s="36"/>
    </row>
    <row r="4121" spans="1:3" s="21" customFormat="1" ht="18.75" customHeight="1" x14ac:dyDescent="0.2">
      <c r="A4121" s="19" t="s">
        <v>363</v>
      </c>
      <c r="B4121" s="37"/>
      <c r="C4121" s="36"/>
    </row>
    <row r="4122" spans="1:3" s="21" customFormat="1" ht="18.75" customHeight="1" x14ac:dyDescent="0.2">
      <c r="A4122" s="40"/>
      <c r="B4122" s="16"/>
      <c r="C4122" s="22"/>
    </row>
    <row r="4123" spans="1:3" ht="18.75" customHeight="1" x14ac:dyDescent="0.2">
      <c r="A4123" s="23">
        <v>410000</v>
      </c>
      <c r="B4123" s="24" t="s">
        <v>85</v>
      </c>
      <c r="C4123" s="25">
        <f>C4124+C4129+C4148+C4150+C4167</f>
        <v>6474900</v>
      </c>
    </row>
    <row r="4124" spans="1:3" ht="18.75" customHeight="1" x14ac:dyDescent="0.2">
      <c r="A4124" s="23">
        <v>411000</v>
      </c>
      <c r="B4124" s="24" t="s">
        <v>322</v>
      </c>
      <c r="C4124" s="25">
        <f t="shared" ref="C4124" si="736">SUM(C4125:C4128)</f>
        <v>1296900</v>
      </c>
    </row>
    <row r="4125" spans="1:3" ht="18.75" customHeight="1" x14ac:dyDescent="0.2">
      <c r="A4125" s="26">
        <v>411100</v>
      </c>
      <c r="B4125" s="27" t="s">
        <v>86</v>
      </c>
      <c r="C4125" s="28">
        <v>1228500</v>
      </c>
    </row>
    <row r="4126" spans="1:3" ht="18.75" customHeight="1" x14ac:dyDescent="0.2">
      <c r="A4126" s="26">
        <v>411200</v>
      </c>
      <c r="B4126" s="27" t="s">
        <v>364</v>
      </c>
      <c r="C4126" s="28">
        <v>39400</v>
      </c>
    </row>
    <row r="4127" spans="1:3" ht="18.75" customHeight="1" x14ac:dyDescent="0.2">
      <c r="A4127" s="26">
        <v>411300</v>
      </c>
      <c r="B4127" s="27" t="s">
        <v>87</v>
      </c>
      <c r="C4127" s="28">
        <v>15300</v>
      </c>
    </row>
    <row r="4128" spans="1:3" ht="18.75" customHeight="1" x14ac:dyDescent="0.2">
      <c r="A4128" s="26">
        <v>411400</v>
      </c>
      <c r="B4128" s="27" t="s">
        <v>88</v>
      </c>
      <c r="C4128" s="28">
        <v>13700</v>
      </c>
    </row>
    <row r="4129" spans="1:3" ht="18.75" customHeight="1" x14ac:dyDescent="0.2">
      <c r="A4129" s="23">
        <v>412000</v>
      </c>
      <c r="B4129" s="29" t="s">
        <v>365</v>
      </c>
      <c r="C4129" s="25">
        <f t="shared" ref="C4129" si="737">SUM(C4130:C4147)</f>
        <v>416900</v>
      </c>
    </row>
    <row r="4130" spans="1:3" ht="18.75" customHeight="1" x14ac:dyDescent="0.2">
      <c r="A4130" s="26">
        <v>412200</v>
      </c>
      <c r="B4130" s="27" t="s">
        <v>366</v>
      </c>
      <c r="C4130" s="28">
        <v>27000</v>
      </c>
    </row>
    <row r="4131" spans="1:3" ht="18.75" customHeight="1" x14ac:dyDescent="0.2">
      <c r="A4131" s="26">
        <v>412300</v>
      </c>
      <c r="B4131" s="27" t="s">
        <v>90</v>
      </c>
      <c r="C4131" s="28">
        <v>25000</v>
      </c>
    </row>
    <row r="4132" spans="1:3" ht="18.75" customHeight="1" x14ac:dyDescent="0.2">
      <c r="A4132" s="26">
        <v>412500</v>
      </c>
      <c r="B4132" s="27" t="s">
        <v>92</v>
      </c>
      <c r="C4132" s="28">
        <v>24000</v>
      </c>
    </row>
    <row r="4133" spans="1:3" ht="18.75" customHeight="1" x14ac:dyDescent="0.2">
      <c r="A4133" s="26">
        <v>412600</v>
      </c>
      <c r="B4133" s="27" t="s">
        <v>367</v>
      </c>
      <c r="C4133" s="28">
        <v>33000</v>
      </c>
    </row>
    <row r="4134" spans="1:3" ht="18.75" customHeight="1" x14ac:dyDescent="0.2">
      <c r="A4134" s="26">
        <v>412700</v>
      </c>
      <c r="B4134" s="27" t="s">
        <v>323</v>
      </c>
      <c r="C4134" s="28">
        <v>54300</v>
      </c>
    </row>
    <row r="4135" spans="1:3" ht="18.75" customHeight="1" x14ac:dyDescent="0.2">
      <c r="A4135" s="26">
        <v>412700</v>
      </c>
      <c r="B4135" s="27" t="s">
        <v>556</v>
      </c>
      <c r="C4135" s="28">
        <v>45000</v>
      </c>
    </row>
    <row r="4136" spans="1:3" ht="18.75" customHeight="1" x14ac:dyDescent="0.2">
      <c r="A4136" s="26">
        <v>412700</v>
      </c>
      <c r="B4136" s="27" t="s">
        <v>282</v>
      </c>
      <c r="C4136" s="28">
        <v>12600</v>
      </c>
    </row>
    <row r="4137" spans="1:3" ht="18.75" customHeight="1" x14ac:dyDescent="0.2">
      <c r="A4137" s="26">
        <v>412700</v>
      </c>
      <c r="B4137" s="27" t="s">
        <v>355</v>
      </c>
      <c r="C4137" s="28">
        <v>18000</v>
      </c>
    </row>
    <row r="4138" spans="1:3" ht="18.75" customHeight="1" x14ac:dyDescent="0.2">
      <c r="A4138" s="26">
        <v>412900</v>
      </c>
      <c r="B4138" s="30" t="s">
        <v>369</v>
      </c>
      <c r="C4138" s="28">
        <v>5000</v>
      </c>
    </row>
    <row r="4139" spans="1:3" ht="18.75" customHeight="1" x14ac:dyDescent="0.2">
      <c r="A4139" s="26">
        <v>412900</v>
      </c>
      <c r="B4139" s="30" t="s">
        <v>93</v>
      </c>
      <c r="C4139" s="28">
        <v>82000</v>
      </c>
    </row>
    <row r="4140" spans="1:3" ht="18.75" customHeight="1" x14ac:dyDescent="0.2">
      <c r="A4140" s="26">
        <v>412900</v>
      </c>
      <c r="B4140" s="30" t="s">
        <v>112</v>
      </c>
      <c r="C4140" s="28">
        <v>14000</v>
      </c>
    </row>
    <row r="4141" spans="1:3" ht="18.75" customHeight="1" x14ac:dyDescent="0.2">
      <c r="A4141" s="26">
        <v>412900</v>
      </c>
      <c r="B4141" s="30" t="s">
        <v>113</v>
      </c>
      <c r="C4141" s="28">
        <v>2200</v>
      </c>
    </row>
    <row r="4142" spans="1:3" ht="18.75" customHeight="1" x14ac:dyDescent="0.2">
      <c r="A4142" s="26">
        <v>412900</v>
      </c>
      <c r="B4142" s="30" t="s">
        <v>114</v>
      </c>
      <c r="C4142" s="28">
        <v>2500</v>
      </c>
    </row>
    <row r="4143" spans="1:3" ht="18.75" customHeight="1" x14ac:dyDescent="0.2">
      <c r="A4143" s="26">
        <v>412900</v>
      </c>
      <c r="B4143" s="27" t="s">
        <v>95</v>
      </c>
      <c r="C4143" s="28">
        <v>2300</v>
      </c>
    </row>
    <row r="4144" spans="1:3" ht="18.75" customHeight="1" x14ac:dyDescent="0.2">
      <c r="A4144" s="26">
        <v>412900</v>
      </c>
      <c r="B4144" s="27" t="s">
        <v>356</v>
      </c>
      <c r="C4144" s="28">
        <v>17000</v>
      </c>
    </row>
    <row r="4145" spans="1:3" ht="18.75" customHeight="1" x14ac:dyDescent="0.2">
      <c r="A4145" s="26">
        <v>412900</v>
      </c>
      <c r="B4145" s="27" t="s">
        <v>283</v>
      </c>
      <c r="C4145" s="28">
        <v>15000</v>
      </c>
    </row>
    <row r="4146" spans="1:3" ht="18.75" customHeight="1" x14ac:dyDescent="0.2">
      <c r="A4146" s="26">
        <v>412900</v>
      </c>
      <c r="B4146" s="27" t="s">
        <v>81</v>
      </c>
      <c r="C4146" s="28">
        <v>29000</v>
      </c>
    </row>
    <row r="4147" spans="1:3" ht="18.75" customHeight="1" x14ac:dyDescent="0.2">
      <c r="A4147" s="26">
        <v>412900</v>
      </c>
      <c r="B4147" s="27" t="s">
        <v>357</v>
      </c>
      <c r="C4147" s="28">
        <v>9000</v>
      </c>
    </row>
    <row r="4148" spans="1:3" ht="18.75" customHeight="1" x14ac:dyDescent="0.2">
      <c r="A4148" s="23">
        <v>414000</v>
      </c>
      <c r="B4148" s="29" t="s">
        <v>136</v>
      </c>
      <c r="C4148" s="25">
        <f t="shared" ref="C4148" si="738">SUM(C4149:C4149)</f>
        <v>1600000</v>
      </c>
    </row>
    <row r="4149" spans="1:3" ht="18.75" customHeight="1" x14ac:dyDescent="0.2">
      <c r="A4149" s="26">
        <v>414100</v>
      </c>
      <c r="B4149" s="27" t="s">
        <v>358</v>
      </c>
      <c r="C4149" s="28">
        <v>1600000</v>
      </c>
    </row>
    <row r="4150" spans="1:3" ht="18.75" customHeight="1" x14ac:dyDescent="0.2">
      <c r="A4150" s="23">
        <v>415000</v>
      </c>
      <c r="B4150" s="29" t="s">
        <v>21</v>
      </c>
      <c r="C4150" s="25">
        <f>SUM(C4151:C4166)</f>
        <v>2841100</v>
      </c>
    </row>
    <row r="4151" spans="1:3" ht="18.75" customHeight="1" x14ac:dyDescent="0.2">
      <c r="A4151" s="26">
        <v>415200</v>
      </c>
      <c r="B4151" s="27" t="s">
        <v>284</v>
      </c>
      <c r="C4151" s="28">
        <v>80000</v>
      </c>
    </row>
    <row r="4152" spans="1:3" ht="18.75" customHeight="1" x14ac:dyDescent="0.2">
      <c r="A4152" s="26">
        <v>415200</v>
      </c>
      <c r="B4152" s="27" t="s">
        <v>285</v>
      </c>
      <c r="C4152" s="28">
        <v>20000</v>
      </c>
    </row>
    <row r="4153" spans="1:3" ht="31.5" x14ac:dyDescent="0.2">
      <c r="A4153" s="26">
        <v>415200</v>
      </c>
      <c r="B4153" s="27" t="s">
        <v>286</v>
      </c>
      <c r="C4153" s="28">
        <v>294000</v>
      </c>
    </row>
    <row r="4154" spans="1:3" ht="18.75" customHeight="1" x14ac:dyDescent="0.2">
      <c r="A4154" s="26">
        <v>415200</v>
      </c>
      <c r="B4154" s="27" t="s">
        <v>287</v>
      </c>
      <c r="C4154" s="28">
        <v>50000</v>
      </c>
    </row>
    <row r="4155" spans="1:3" ht="18.75" customHeight="1" x14ac:dyDescent="0.2">
      <c r="A4155" s="26">
        <v>415200</v>
      </c>
      <c r="B4155" s="27" t="s">
        <v>557</v>
      </c>
      <c r="C4155" s="28">
        <v>90000</v>
      </c>
    </row>
    <row r="4156" spans="1:3" ht="18.75" customHeight="1" x14ac:dyDescent="0.2">
      <c r="A4156" s="26">
        <v>415200</v>
      </c>
      <c r="B4156" s="27" t="s">
        <v>558</v>
      </c>
      <c r="C4156" s="28">
        <v>50000</v>
      </c>
    </row>
    <row r="4157" spans="1:3" ht="18.75" customHeight="1" x14ac:dyDescent="0.2">
      <c r="A4157" s="26">
        <v>415200</v>
      </c>
      <c r="B4157" s="27" t="s">
        <v>288</v>
      </c>
      <c r="C4157" s="28">
        <v>1100000</v>
      </c>
    </row>
    <row r="4158" spans="1:3" ht="18.75" customHeight="1" x14ac:dyDescent="0.2">
      <c r="A4158" s="26">
        <v>415200</v>
      </c>
      <c r="B4158" s="27" t="s">
        <v>69</v>
      </c>
      <c r="C4158" s="28">
        <v>34000</v>
      </c>
    </row>
    <row r="4159" spans="1:3" ht="18.75" customHeight="1" x14ac:dyDescent="0.2">
      <c r="A4159" s="26">
        <v>415200</v>
      </c>
      <c r="B4159" s="27" t="s">
        <v>289</v>
      </c>
      <c r="C4159" s="28">
        <v>85000</v>
      </c>
    </row>
    <row r="4160" spans="1:3" ht="18.75" customHeight="1" x14ac:dyDescent="0.2">
      <c r="A4160" s="26">
        <v>415200</v>
      </c>
      <c r="B4160" s="27" t="s">
        <v>55</v>
      </c>
      <c r="C4160" s="28">
        <v>338100</v>
      </c>
    </row>
    <row r="4161" spans="1:3" ht="18.75" customHeight="1" x14ac:dyDescent="0.2">
      <c r="A4161" s="26">
        <v>415200</v>
      </c>
      <c r="B4161" s="27" t="s">
        <v>359</v>
      </c>
      <c r="C4161" s="28">
        <v>125000</v>
      </c>
    </row>
    <row r="4162" spans="1:3" ht="18.75" customHeight="1" x14ac:dyDescent="0.2">
      <c r="A4162" s="26">
        <v>415200</v>
      </c>
      <c r="B4162" s="27" t="s">
        <v>290</v>
      </c>
      <c r="C4162" s="28">
        <v>240000</v>
      </c>
    </row>
    <row r="4163" spans="1:3" ht="18.75" customHeight="1" x14ac:dyDescent="0.2">
      <c r="A4163" s="26">
        <v>415200</v>
      </c>
      <c r="B4163" s="27" t="s">
        <v>291</v>
      </c>
      <c r="C4163" s="28">
        <v>170000</v>
      </c>
    </row>
    <row r="4164" spans="1:3" ht="18.75" customHeight="1" x14ac:dyDescent="0.2">
      <c r="A4164" s="26">
        <v>415200</v>
      </c>
      <c r="B4164" s="27" t="s">
        <v>54</v>
      </c>
      <c r="C4164" s="28">
        <v>25000</v>
      </c>
    </row>
    <row r="4165" spans="1:3" ht="18.75" customHeight="1" x14ac:dyDescent="0.2">
      <c r="A4165" s="26">
        <v>415200</v>
      </c>
      <c r="B4165" s="27" t="s">
        <v>292</v>
      </c>
      <c r="C4165" s="28">
        <v>50000</v>
      </c>
    </row>
    <row r="4166" spans="1:3" x14ac:dyDescent="0.2">
      <c r="A4166" s="26">
        <v>415200</v>
      </c>
      <c r="B4166" s="27" t="s">
        <v>293</v>
      </c>
      <c r="C4166" s="28">
        <v>90000</v>
      </c>
    </row>
    <row r="4167" spans="1:3" ht="18.75" customHeight="1" x14ac:dyDescent="0.2">
      <c r="A4167" s="23">
        <v>416000</v>
      </c>
      <c r="B4167" s="29" t="s">
        <v>373</v>
      </c>
      <c r="C4167" s="25">
        <f t="shared" ref="C4167" si="739">SUM(C4168:C4169)</f>
        <v>320000</v>
      </c>
    </row>
    <row r="4168" spans="1:3" ht="18.75" customHeight="1" x14ac:dyDescent="0.2">
      <c r="A4168" s="26">
        <v>416100</v>
      </c>
      <c r="B4168" s="27" t="s">
        <v>360</v>
      </c>
      <c r="C4168" s="28">
        <v>20000</v>
      </c>
    </row>
    <row r="4169" spans="1:3" ht="18.75" customHeight="1" x14ac:dyDescent="0.2">
      <c r="A4169" s="26">
        <v>416300</v>
      </c>
      <c r="B4169" s="27" t="s">
        <v>294</v>
      </c>
      <c r="C4169" s="28">
        <v>300000</v>
      </c>
    </row>
    <row r="4170" spans="1:3" ht="18.75" customHeight="1" x14ac:dyDescent="0.2">
      <c r="A4170" s="23">
        <v>480000</v>
      </c>
      <c r="B4170" s="29" t="s">
        <v>139</v>
      </c>
      <c r="C4170" s="25">
        <f t="shared" ref="C4170" si="740">C4171+C4175</f>
        <v>1392000</v>
      </c>
    </row>
    <row r="4171" spans="1:3" ht="18.75" customHeight="1" x14ac:dyDescent="0.2">
      <c r="A4171" s="23">
        <v>487000</v>
      </c>
      <c r="B4171" s="29" t="s">
        <v>327</v>
      </c>
      <c r="C4171" s="25">
        <f t="shared" ref="C4171" si="741">SUM(C4172:C4174)</f>
        <v>1055000</v>
      </c>
    </row>
    <row r="4172" spans="1:3" ht="18.75" customHeight="1" x14ac:dyDescent="0.2">
      <c r="A4172" s="26">
        <v>487300</v>
      </c>
      <c r="B4172" s="27" t="s">
        <v>295</v>
      </c>
      <c r="C4172" s="28">
        <v>67000</v>
      </c>
    </row>
    <row r="4173" spans="1:3" ht="18.75" customHeight="1" x14ac:dyDescent="0.2">
      <c r="A4173" s="26">
        <v>487300</v>
      </c>
      <c r="B4173" s="27" t="s">
        <v>296</v>
      </c>
      <c r="C4173" s="28">
        <v>88000</v>
      </c>
    </row>
    <row r="4174" spans="1:3" ht="18.75" customHeight="1" x14ac:dyDescent="0.2">
      <c r="A4174" s="38">
        <v>487400</v>
      </c>
      <c r="B4174" s="27" t="s">
        <v>559</v>
      </c>
      <c r="C4174" s="28">
        <v>900000</v>
      </c>
    </row>
    <row r="4175" spans="1:3" s="31" customFormat="1" ht="18.75" customHeight="1" x14ac:dyDescent="0.2">
      <c r="A4175" s="23">
        <v>488000</v>
      </c>
      <c r="B4175" s="29" t="s">
        <v>140</v>
      </c>
      <c r="C4175" s="25">
        <f t="shared" ref="C4175" si="742">SUM(C4176:C4178)</f>
        <v>337000</v>
      </c>
    </row>
    <row r="4176" spans="1:3" ht="18.75" customHeight="1" x14ac:dyDescent="0.2">
      <c r="A4176" s="26">
        <v>488100</v>
      </c>
      <c r="B4176" s="27" t="s">
        <v>82</v>
      </c>
      <c r="C4176" s="28">
        <v>200000</v>
      </c>
    </row>
    <row r="4177" spans="1:3" ht="18.75" customHeight="1" x14ac:dyDescent="0.2">
      <c r="A4177" s="26">
        <v>488100</v>
      </c>
      <c r="B4177" s="27" t="s">
        <v>297</v>
      </c>
      <c r="C4177" s="28">
        <v>25000</v>
      </c>
    </row>
    <row r="4178" spans="1:3" ht="18.75" customHeight="1" x14ac:dyDescent="0.2">
      <c r="A4178" s="26">
        <v>488100</v>
      </c>
      <c r="B4178" s="27" t="s">
        <v>83</v>
      </c>
      <c r="C4178" s="28">
        <v>112000</v>
      </c>
    </row>
    <row r="4179" spans="1:3" ht="18.75" customHeight="1" x14ac:dyDescent="0.2">
      <c r="A4179" s="23">
        <v>510000</v>
      </c>
      <c r="B4179" s="29" t="s">
        <v>116</v>
      </c>
      <c r="C4179" s="25">
        <f>C4180+C4183</f>
        <v>26000</v>
      </c>
    </row>
    <row r="4180" spans="1:3" ht="18.75" customHeight="1" x14ac:dyDescent="0.2">
      <c r="A4180" s="23">
        <v>511000</v>
      </c>
      <c r="B4180" s="29" t="s">
        <v>117</v>
      </c>
      <c r="C4180" s="25">
        <f t="shared" ref="C4180" si="743">SUM(C4181:C4182)</f>
        <v>18000</v>
      </c>
    </row>
    <row r="4181" spans="1:3" ht="18.75" customHeight="1" x14ac:dyDescent="0.2">
      <c r="A4181" s="26">
        <v>511300</v>
      </c>
      <c r="B4181" s="27" t="s">
        <v>119</v>
      </c>
      <c r="C4181" s="28">
        <v>15000</v>
      </c>
    </row>
    <row r="4182" spans="1:3" ht="18.75" customHeight="1" x14ac:dyDescent="0.2">
      <c r="A4182" s="26">
        <v>511700</v>
      </c>
      <c r="B4182" s="27" t="s">
        <v>176</v>
      </c>
      <c r="C4182" s="28">
        <v>3000</v>
      </c>
    </row>
    <row r="4183" spans="1:3" s="31" customFormat="1" ht="18.75" customHeight="1" x14ac:dyDescent="0.2">
      <c r="A4183" s="23">
        <v>516000</v>
      </c>
      <c r="B4183" s="29" t="s">
        <v>120</v>
      </c>
      <c r="C4183" s="25">
        <f t="shared" ref="C4183" si="744">C4184</f>
        <v>8000</v>
      </c>
    </row>
    <row r="4184" spans="1:3" ht="18.75" customHeight="1" x14ac:dyDescent="0.2">
      <c r="A4184" s="26">
        <v>516100</v>
      </c>
      <c r="B4184" s="27" t="s">
        <v>120</v>
      </c>
      <c r="C4184" s="28">
        <v>8000</v>
      </c>
    </row>
    <row r="4185" spans="1:3" s="31" customFormat="1" ht="18.75" customHeight="1" x14ac:dyDescent="0.2">
      <c r="A4185" s="23">
        <v>630000</v>
      </c>
      <c r="B4185" s="29" t="s">
        <v>121</v>
      </c>
      <c r="C4185" s="25">
        <f>C4186</f>
        <v>24000</v>
      </c>
    </row>
    <row r="4186" spans="1:3" s="31" customFormat="1" ht="18.75" customHeight="1" x14ac:dyDescent="0.2">
      <c r="A4186" s="23">
        <v>638000</v>
      </c>
      <c r="B4186" s="29" t="s">
        <v>124</v>
      </c>
      <c r="C4186" s="25">
        <f t="shared" ref="C4186" si="745">C4187</f>
        <v>24000</v>
      </c>
    </row>
    <row r="4187" spans="1:3" ht="18.75" customHeight="1" x14ac:dyDescent="0.2">
      <c r="A4187" s="26">
        <v>638100</v>
      </c>
      <c r="B4187" s="27" t="s">
        <v>125</v>
      </c>
      <c r="C4187" s="28">
        <v>24000</v>
      </c>
    </row>
    <row r="4188" spans="1:3" s="21" customFormat="1" ht="18.75" customHeight="1" x14ac:dyDescent="0.2">
      <c r="A4188" s="39"/>
      <c r="B4188" s="32" t="s">
        <v>15</v>
      </c>
      <c r="C4188" s="33">
        <f>C4123+C4170+C4179+C4185</f>
        <v>7916900</v>
      </c>
    </row>
    <row r="4189" spans="1:3" s="21" customFormat="1" ht="18.75" customHeight="1" x14ac:dyDescent="0.2">
      <c r="A4189" s="19"/>
      <c r="B4189" s="20"/>
      <c r="C4189" s="36"/>
    </row>
    <row r="4190" spans="1:3" s="21" customFormat="1" ht="18.75" customHeight="1" x14ac:dyDescent="0.2">
      <c r="A4190" s="19"/>
      <c r="B4190" s="20"/>
      <c r="C4190" s="36"/>
    </row>
    <row r="4191" spans="1:3" s="49" customFormat="1" ht="18.75" customHeight="1" x14ac:dyDescent="0.2">
      <c r="A4191" s="47" t="s">
        <v>1</v>
      </c>
      <c r="B4191" s="37" t="s">
        <v>70</v>
      </c>
      <c r="C4191" s="36"/>
    </row>
    <row r="4192" spans="1:3" s="21" customFormat="1" ht="18.75" customHeight="1" x14ac:dyDescent="0.2">
      <c r="A4192" s="59" t="s">
        <v>1</v>
      </c>
      <c r="B4192" s="20" t="s">
        <v>71</v>
      </c>
      <c r="C4192" s="36">
        <v>3440000</v>
      </c>
    </row>
    <row r="4193" spans="1:3" s="21" customFormat="1" ht="18.75" customHeight="1" x14ac:dyDescent="0.2">
      <c r="A4193" s="39"/>
      <c r="B4193" s="32" t="s">
        <v>15</v>
      </c>
      <c r="C4193" s="33">
        <f t="shared" ref="C4193" si="746">SUM(C4192:C4192)</f>
        <v>3440000</v>
      </c>
    </row>
    <row r="4194" spans="1:3" s="21" customFormat="1" ht="18.75" customHeight="1" x14ac:dyDescent="0.2">
      <c r="A4194" s="19"/>
      <c r="B4194" s="20"/>
      <c r="C4194" s="36"/>
    </row>
    <row r="4195" spans="1:3" s="21" customFormat="1" ht="18.75" customHeight="1" x14ac:dyDescent="0.2">
      <c r="A4195" s="16"/>
      <c r="B4195" s="13"/>
      <c r="C4195" s="36"/>
    </row>
    <row r="4196" spans="1:3" s="21" customFormat="1" ht="18.75" customHeight="1" x14ac:dyDescent="0.2">
      <c r="A4196" s="19" t="s">
        <v>560</v>
      </c>
      <c r="B4196" s="37"/>
      <c r="C4196" s="36"/>
    </row>
    <row r="4197" spans="1:3" s="21" customFormat="1" ht="18.75" customHeight="1" x14ac:dyDescent="0.2">
      <c r="A4197" s="19" t="s">
        <v>31</v>
      </c>
      <c r="B4197" s="37"/>
      <c r="C4197" s="36"/>
    </row>
    <row r="4198" spans="1:3" s="21" customFormat="1" ht="18.75" customHeight="1" x14ac:dyDescent="0.2">
      <c r="A4198" s="19" t="s">
        <v>298</v>
      </c>
      <c r="B4198" s="37"/>
      <c r="C4198" s="36"/>
    </row>
    <row r="4199" spans="1:3" s="21" customFormat="1" ht="18.75" customHeight="1" x14ac:dyDescent="0.2">
      <c r="A4199" s="19" t="s">
        <v>561</v>
      </c>
      <c r="B4199" s="37"/>
      <c r="C4199" s="36"/>
    </row>
    <row r="4200" spans="1:3" s="21" customFormat="1" ht="18.75" customHeight="1" x14ac:dyDescent="0.2">
      <c r="A4200" s="40"/>
      <c r="B4200" s="16"/>
      <c r="C4200" s="36"/>
    </row>
    <row r="4201" spans="1:3" ht="18.75" customHeight="1" x14ac:dyDescent="0.2">
      <c r="A4201" s="23">
        <v>410000</v>
      </c>
      <c r="B4201" s="24" t="s">
        <v>85</v>
      </c>
      <c r="C4201" s="25">
        <f>C4202+C4206+C4208</f>
        <v>8150000</v>
      </c>
    </row>
    <row r="4202" spans="1:3" ht="18.75" customHeight="1" x14ac:dyDescent="0.2">
      <c r="A4202" s="23">
        <v>412000</v>
      </c>
      <c r="B4202" s="29" t="s">
        <v>365</v>
      </c>
      <c r="C4202" s="25">
        <f>SUM(C4203:C4205)</f>
        <v>1850000</v>
      </c>
    </row>
    <row r="4203" spans="1:3" ht="18.75" customHeight="1" x14ac:dyDescent="0.2">
      <c r="A4203" s="38">
        <v>412700</v>
      </c>
      <c r="B4203" s="27" t="s">
        <v>323</v>
      </c>
      <c r="C4203" s="28">
        <v>830000</v>
      </c>
    </row>
    <row r="4204" spans="1:3" ht="31.5" x14ac:dyDescent="0.2">
      <c r="A4204" s="26">
        <v>412700</v>
      </c>
      <c r="B4204" s="27" t="s">
        <v>562</v>
      </c>
      <c r="C4204" s="28">
        <v>720000</v>
      </c>
    </row>
    <row r="4205" spans="1:3" ht="18.75" customHeight="1" x14ac:dyDescent="0.2">
      <c r="A4205" s="26">
        <v>412900</v>
      </c>
      <c r="B4205" s="27" t="s">
        <v>563</v>
      </c>
      <c r="C4205" s="28">
        <v>300000</v>
      </c>
    </row>
    <row r="4206" spans="1:3" ht="18.75" customHeight="1" x14ac:dyDescent="0.2">
      <c r="A4206" s="23">
        <v>415000</v>
      </c>
      <c r="B4206" s="29" t="s">
        <v>21</v>
      </c>
      <c r="C4206" s="25">
        <f>SUM(C4207:C4207)</f>
        <v>1300000</v>
      </c>
    </row>
    <row r="4207" spans="1:3" ht="18.75" customHeight="1" x14ac:dyDescent="0.2">
      <c r="A4207" s="26">
        <v>415200</v>
      </c>
      <c r="B4207" s="27" t="s">
        <v>299</v>
      </c>
      <c r="C4207" s="28">
        <v>1300000</v>
      </c>
    </row>
    <row r="4208" spans="1:3" s="31" customFormat="1" ht="18.75" customHeight="1" x14ac:dyDescent="0.2">
      <c r="A4208" s="23">
        <v>419000</v>
      </c>
      <c r="B4208" s="29" t="s">
        <v>387</v>
      </c>
      <c r="C4208" s="25">
        <f t="shared" ref="C4208" si="747">C4209</f>
        <v>5000000</v>
      </c>
    </row>
    <row r="4209" spans="1:3" ht="18.75" customHeight="1" x14ac:dyDescent="0.2">
      <c r="A4209" s="26">
        <v>419100</v>
      </c>
      <c r="B4209" s="27" t="s">
        <v>387</v>
      </c>
      <c r="C4209" s="28">
        <v>5000000</v>
      </c>
    </row>
    <row r="4210" spans="1:3" ht="18.75" customHeight="1" x14ac:dyDescent="0.2">
      <c r="A4210" s="23">
        <v>480000</v>
      </c>
      <c r="B4210" s="29" t="s">
        <v>139</v>
      </c>
      <c r="C4210" s="25">
        <f>C4211+C4217</f>
        <v>1413700</v>
      </c>
    </row>
    <row r="4211" spans="1:3" ht="18.75" customHeight="1" x14ac:dyDescent="0.2">
      <c r="A4211" s="23">
        <v>487000</v>
      </c>
      <c r="B4211" s="29" t="s">
        <v>327</v>
      </c>
      <c r="C4211" s="25">
        <f>SUM(C4212:C4216)</f>
        <v>1408700</v>
      </c>
    </row>
    <row r="4212" spans="1:3" ht="18.75" customHeight="1" x14ac:dyDescent="0.2">
      <c r="A4212" s="42">
        <v>487100</v>
      </c>
      <c r="B4212" s="56" t="s">
        <v>300</v>
      </c>
      <c r="C4212" s="28">
        <v>38700</v>
      </c>
    </row>
    <row r="4213" spans="1:3" ht="18.75" customHeight="1" x14ac:dyDescent="0.2">
      <c r="A4213" s="42">
        <v>487100</v>
      </c>
      <c r="B4213" s="56" t="s">
        <v>301</v>
      </c>
      <c r="C4213" s="28">
        <v>40000</v>
      </c>
    </row>
    <row r="4214" spans="1:3" ht="18.75" customHeight="1" x14ac:dyDescent="0.2">
      <c r="A4214" s="42">
        <v>487100</v>
      </c>
      <c r="B4214" s="56" t="s">
        <v>302</v>
      </c>
      <c r="C4214" s="28">
        <v>30000</v>
      </c>
    </row>
    <row r="4215" spans="1:3" ht="18.75" customHeight="1" x14ac:dyDescent="0.2">
      <c r="A4215" s="42">
        <v>487300</v>
      </c>
      <c r="B4215" s="56" t="s">
        <v>303</v>
      </c>
      <c r="C4215" s="28">
        <v>700000</v>
      </c>
    </row>
    <row r="4216" spans="1:3" ht="18.75" customHeight="1" x14ac:dyDescent="0.2">
      <c r="A4216" s="42">
        <v>487400</v>
      </c>
      <c r="B4216" s="56" t="s">
        <v>304</v>
      </c>
      <c r="C4216" s="28">
        <v>600000</v>
      </c>
    </row>
    <row r="4217" spans="1:3" s="31" customFormat="1" ht="18.75" customHeight="1" x14ac:dyDescent="0.2">
      <c r="A4217" s="23">
        <v>488000</v>
      </c>
      <c r="B4217" s="29" t="s">
        <v>140</v>
      </c>
      <c r="C4217" s="25">
        <f t="shared" ref="C4217" si="748">C4218</f>
        <v>5000</v>
      </c>
    </row>
    <row r="4218" spans="1:3" ht="18.75" customHeight="1" x14ac:dyDescent="0.2">
      <c r="A4218" s="26">
        <v>488100</v>
      </c>
      <c r="B4218" s="27" t="s">
        <v>305</v>
      </c>
      <c r="C4218" s="28">
        <v>5000</v>
      </c>
    </row>
    <row r="4219" spans="1:3" ht="18.75" customHeight="1" x14ac:dyDescent="0.2">
      <c r="A4219" s="23">
        <v>510000</v>
      </c>
      <c r="B4219" s="29" t="s">
        <v>116</v>
      </c>
      <c r="C4219" s="25">
        <f t="shared" ref="C4219" si="749">C4220</f>
        <v>2045100</v>
      </c>
    </row>
    <row r="4220" spans="1:3" ht="18.75" customHeight="1" x14ac:dyDescent="0.2">
      <c r="A4220" s="23">
        <v>511000</v>
      </c>
      <c r="B4220" s="29" t="s">
        <v>117</v>
      </c>
      <c r="C4220" s="25">
        <f t="shared" ref="C4220" si="750">SUM(C4221:C4222)</f>
        <v>2045100</v>
      </c>
    </row>
    <row r="4221" spans="1:3" ht="18.75" customHeight="1" x14ac:dyDescent="0.2">
      <c r="A4221" s="26">
        <v>511100</v>
      </c>
      <c r="B4221" s="27" t="s">
        <v>156</v>
      </c>
      <c r="C4221" s="28">
        <v>2000000</v>
      </c>
    </row>
    <row r="4222" spans="1:3" ht="18.75" customHeight="1" x14ac:dyDescent="0.2">
      <c r="A4222" s="26">
        <v>511300</v>
      </c>
      <c r="B4222" s="27" t="s">
        <v>119</v>
      </c>
      <c r="C4222" s="28">
        <v>45100</v>
      </c>
    </row>
    <row r="4223" spans="1:3" ht="18.75" customHeight="1" x14ac:dyDescent="0.2">
      <c r="A4223" s="23">
        <v>630000</v>
      </c>
      <c r="B4223" s="29" t="s">
        <v>131</v>
      </c>
      <c r="C4223" s="25">
        <f t="shared" ref="C4223" si="751">C4224+C4230</f>
        <v>7898900</v>
      </c>
    </row>
    <row r="4224" spans="1:3" ht="18.75" customHeight="1" x14ac:dyDescent="0.2">
      <c r="A4224" s="23">
        <v>631000</v>
      </c>
      <c r="B4224" s="29" t="s">
        <v>122</v>
      </c>
      <c r="C4224" s="25">
        <f t="shared" ref="C4224" si="752">SUM(C4225:C4229)</f>
        <v>4483900</v>
      </c>
    </row>
    <row r="4225" spans="1:3" ht="18.75" customHeight="1" x14ac:dyDescent="0.2">
      <c r="A4225" s="38">
        <v>631900</v>
      </c>
      <c r="B4225" s="27" t="s">
        <v>306</v>
      </c>
      <c r="C4225" s="28">
        <v>500000</v>
      </c>
    </row>
    <row r="4226" spans="1:3" ht="18.75" customHeight="1" x14ac:dyDescent="0.2">
      <c r="A4226" s="38">
        <v>631900</v>
      </c>
      <c r="B4226" s="27" t="s">
        <v>307</v>
      </c>
      <c r="C4226" s="28">
        <v>1000000</v>
      </c>
    </row>
    <row r="4227" spans="1:3" ht="18.75" customHeight="1" x14ac:dyDescent="0.2">
      <c r="A4227" s="38">
        <v>631900</v>
      </c>
      <c r="B4227" s="27" t="s">
        <v>123</v>
      </c>
      <c r="C4227" s="28">
        <v>433900</v>
      </c>
    </row>
    <row r="4228" spans="1:3" ht="18.75" customHeight="1" x14ac:dyDescent="0.2">
      <c r="A4228" s="38">
        <v>631900</v>
      </c>
      <c r="B4228" s="27" t="s">
        <v>308</v>
      </c>
      <c r="C4228" s="28">
        <v>150000</v>
      </c>
    </row>
    <row r="4229" spans="1:3" ht="18.75" customHeight="1" x14ac:dyDescent="0.2">
      <c r="A4229" s="38">
        <v>631900</v>
      </c>
      <c r="B4229" s="27" t="s">
        <v>564</v>
      </c>
      <c r="C4229" s="28">
        <v>2400000</v>
      </c>
    </row>
    <row r="4230" spans="1:3" s="31" customFormat="1" ht="18.75" customHeight="1" x14ac:dyDescent="0.2">
      <c r="A4230" s="23">
        <v>638000</v>
      </c>
      <c r="B4230" s="29" t="s">
        <v>124</v>
      </c>
      <c r="C4230" s="25">
        <f>C4231+C4232</f>
        <v>3415000</v>
      </c>
    </row>
    <row r="4231" spans="1:3" ht="18.75" customHeight="1" x14ac:dyDescent="0.2">
      <c r="A4231" s="26">
        <v>638100</v>
      </c>
      <c r="B4231" s="27" t="s">
        <v>125</v>
      </c>
      <c r="C4231" s="28">
        <v>3300000</v>
      </c>
    </row>
    <row r="4232" spans="1:3" ht="18.75" customHeight="1" x14ac:dyDescent="0.2">
      <c r="A4232" s="38">
        <v>638200</v>
      </c>
      <c r="B4232" s="27" t="s">
        <v>309</v>
      </c>
      <c r="C4232" s="28">
        <v>115000</v>
      </c>
    </row>
    <row r="4233" spans="1:3" s="21" customFormat="1" ht="18.75" customHeight="1" x14ac:dyDescent="0.2">
      <c r="A4233" s="16"/>
      <c r="B4233" s="37" t="s">
        <v>565</v>
      </c>
      <c r="C4233" s="48">
        <f>C4201+C4210+C4219+C4223</f>
        <v>19507700</v>
      </c>
    </row>
    <row r="4234" spans="1:3" s="21" customFormat="1" ht="18.75" customHeight="1" x14ac:dyDescent="0.2">
      <c r="A4234" s="40"/>
      <c r="B4234" s="16"/>
      <c r="C4234" s="36"/>
    </row>
    <row r="4235" spans="1:3" s="21" customFormat="1" ht="18.75" customHeight="1" x14ac:dyDescent="0.2">
      <c r="A4235" s="19" t="s">
        <v>566</v>
      </c>
      <c r="B4235" s="37"/>
      <c r="C4235" s="36"/>
    </row>
    <row r="4236" spans="1:3" s="21" customFormat="1" ht="18.75" customHeight="1" x14ac:dyDescent="0.2">
      <c r="A4236" s="19" t="s">
        <v>31</v>
      </c>
      <c r="B4236" s="37"/>
      <c r="C4236" s="36"/>
    </row>
    <row r="4237" spans="1:3" s="21" customFormat="1" ht="18.75" customHeight="1" x14ac:dyDescent="0.2">
      <c r="A4237" s="19" t="s">
        <v>298</v>
      </c>
      <c r="B4237" s="37"/>
      <c r="C4237" s="36"/>
    </row>
    <row r="4238" spans="1:3" s="21" customFormat="1" ht="18.75" customHeight="1" x14ac:dyDescent="0.2">
      <c r="A4238" s="19" t="s">
        <v>567</v>
      </c>
      <c r="B4238" s="37"/>
      <c r="C4238" s="36"/>
    </row>
    <row r="4239" spans="1:3" s="21" customFormat="1" ht="18.75" customHeight="1" x14ac:dyDescent="0.2">
      <c r="A4239" s="40"/>
      <c r="B4239" s="16"/>
      <c r="C4239" s="36"/>
    </row>
    <row r="4240" spans="1:3" ht="18.75" customHeight="1" x14ac:dyDescent="0.2">
      <c r="A4240" s="23">
        <v>410000</v>
      </c>
      <c r="B4240" s="24" t="s">
        <v>85</v>
      </c>
      <c r="C4240" s="25">
        <f>C4241+C4246</f>
        <v>56739600</v>
      </c>
    </row>
    <row r="4241" spans="1:3" ht="18.75" customHeight="1" x14ac:dyDescent="0.2">
      <c r="A4241" s="23">
        <v>413000</v>
      </c>
      <c r="B4241" s="29" t="s">
        <v>459</v>
      </c>
      <c r="C4241" s="9">
        <f t="shared" ref="C4241" si="753">SUM(C4242:C4245)</f>
        <v>55191700</v>
      </c>
    </row>
    <row r="4242" spans="1:3" ht="18.75" customHeight="1" x14ac:dyDescent="0.2">
      <c r="A4242" s="26">
        <v>413100</v>
      </c>
      <c r="B4242" s="27" t="s">
        <v>361</v>
      </c>
      <c r="C4242" s="28">
        <v>37389100</v>
      </c>
    </row>
    <row r="4243" spans="1:3" x14ac:dyDescent="0.2">
      <c r="A4243" s="26">
        <v>413100</v>
      </c>
      <c r="B4243" s="27" t="s">
        <v>568</v>
      </c>
      <c r="C4243" s="28">
        <v>4708600</v>
      </c>
    </row>
    <row r="4244" spans="1:3" ht="18.75" customHeight="1" x14ac:dyDescent="0.2">
      <c r="A4244" s="26">
        <v>413100</v>
      </c>
      <c r="B4244" s="27" t="s">
        <v>106</v>
      </c>
      <c r="C4244" s="28">
        <v>498900</v>
      </c>
    </row>
    <row r="4245" spans="1:3" ht="18.75" customHeight="1" x14ac:dyDescent="0.2">
      <c r="A4245" s="26">
        <v>413300</v>
      </c>
      <c r="B4245" s="27" t="s">
        <v>107</v>
      </c>
      <c r="C4245" s="28">
        <v>12595100</v>
      </c>
    </row>
    <row r="4246" spans="1:3" s="31" customFormat="1" ht="18.75" customHeight="1" x14ac:dyDescent="0.2">
      <c r="A4246" s="23">
        <v>419000</v>
      </c>
      <c r="B4246" s="29" t="s">
        <v>387</v>
      </c>
      <c r="C4246" s="25">
        <f t="shared" ref="C4246" si="754">C4247</f>
        <v>1547900</v>
      </c>
    </row>
    <row r="4247" spans="1:3" ht="18.75" customHeight="1" x14ac:dyDescent="0.2">
      <c r="A4247" s="26">
        <v>419100</v>
      </c>
      <c r="B4247" s="27" t="s">
        <v>387</v>
      </c>
      <c r="C4247" s="28">
        <v>1547900</v>
      </c>
    </row>
    <row r="4248" spans="1:3" ht="18.75" customHeight="1" x14ac:dyDescent="0.2">
      <c r="A4248" s="23">
        <v>620000</v>
      </c>
      <c r="B4248" s="29" t="s">
        <v>310</v>
      </c>
      <c r="C4248" s="25">
        <f t="shared" ref="C4248" si="755">C4249</f>
        <v>446446200</v>
      </c>
    </row>
    <row r="4249" spans="1:3" ht="18.75" customHeight="1" x14ac:dyDescent="0.2">
      <c r="A4249" s="23">
        <v>621000</v>
      </c>
      <c r="B4249" s="29" t="s">
        <v>311</v>
      </c>
      <c r="C4249" s="25">
        <f>SUM(C4250:C4255)</f>
        <v>446446200</v>
      </c>
    </row>
    <row r="4250" spans="1:3" ht="18.75" customHeight="1" x14ac:dyDescent="0.2">
      <c r="A4250" s="26">
        <v>621100</v>
      </c>
      <c r="B4250" s="27" t="s">
        <v>312</v>
      </c>
      <c r="C4250" s="28">
        <v>212508600</v>
      </c>
    </row>
    <row r="4251" spans="1:3" ht="31.5" x14ac:dyDescent="0.2">
      <c r="A4251" s="26">
        <v>621100</v>
      </c>
      <c r="B4251" s="27" t="s">
        <v>569</v>
      </c>
      <c r="C4251" s="28">
        <v>57661400</v>
      </c>
    </row>
    <row r="4252" spans="1:3" ht="18.75" customHeight="1" x14ac:dyDescent="0.2">
      <c r="A4252" s="42">
        <v>621100</v>
      </c>
      <c r="B4252" s="56" t="s">
        <v>313</v>
      </c>
      <c r="C4252" s="28">
        <v>81530800</v>
      </c>
    </row>
    <row r="4253" spans="1:3" ht="18.75" customHeight="1" x14ac:dyDescent="0.2">
      <c r="A4253" s="42">
        <v>621300</v>
      </c>
      <c r="B4253" s="56" t="s">
        <v>314</v>
      </c>
      <c r="C4253" s="28">
        <v>75566200</v>
      </c>
    </row>
    <row r="4254" spans="1:3" x14ac:dyDescent="0.2">
      <c r="A4254" s="26">
        <v>621900</v>
      </c>
      <c r="B4254" s="27" t="s">
        <v>570</v>
      </c>
      <c r="C4254" s="28">
        <v>19178800</v>
      </c>
    </row>
    <row r="4255" spans="1:3" ht="18.75" customHeight="1" x14ac:dyDescent="0.2">
      <c r="A4255" s="26">
        <v>621900</v>
      </c>
      <c r="B4255" s="27" t="s">
        <v>315</v>
      </c>
      <c r="C4255" s="28">
        <v>400</v>
      </c>
    </row>
    <row r="4256" spans="1:3" s="31" customFormat="1" ht="18.75" customHeight="1" x14ac:dyDescent="0.2">
      <c r="A4256" s="23">
        <v>630000</v>
      </c>
      <c r="B4256" s="29" t="s">
        <v>131</v>
      </c>
      <c r="C4256" s="25">
        <f t="shared" ref="C4256" si="756">C4257</f>
        <v>10861900</v>
      </c>
    </row>
    <row r="4257" spans="1:3" s="31" customFormat="1" ht="18.75" customHeight="1" x14ac:dyDescent="0.2">
      <c r="A4257" s="23">
        <v>631000</v>
      </c>
      <c r="B4257" s="29" t="s">
        <v>122</v>
      </c>
      <c r="C4257" s="25">
        <f t="shared" ref="C4257" si="757">C4258+C4259</f>
        <v>10861900</v>
      </c>
    </row>
    <row r="4258" spans="1:3" ht="18.75" customHeight="1" x14ac:dyDescent="0.2">
      <c r="A4258" s="38">
        <v>631900</v>
      </c>
      <c r="B4258" s="27" t="s">
        <v>316</v>
      </c>
      <c r="C4258" s="28">
        <v>679600</v>
      </c>
    </row>
    <row r="4259" spans="1:3" ht="18.75" customHeight="1" x14ac:dyDescent="0.2">
      <c r="A4259" s="38">
        <v>631900</v>
      </c>
      <c r="B4259" s="27" t="s">
        <v>308</v>
      </c>
      <c r="C4259" s="28">
        <v>10182300</v>
      </c>
    </row>
    <row r="4260" spans="1:3" s="21" customFormat="1" ht="18.75" customHeight="1" x14ac:dyDescent="0.2">
      <c r="A4260" s="19"/>
      <c r="B4260" s="37" t="s">
        <v>571</v>
      </c>
      <c r="C4260" s="48">
        <f>C4240+C4248+C4256</f>
        <v>514047700</v>
      </c>
    </row>
    <row r="4261" spans="1:3" s="21" customFormat="1" ht="18.75" customHeight="1" x14ac:dyDescent="0.2">
      <c r="A4261" s="16"/>
      <c r="B4261" s="13"/>
      <c r="C4261" s="36"/>
    </row>
    <row r="4262" spans="1:3" s="21" customFormat="1" ht="18.75" customHeight="1" x14ac:dyDescent="0.2">
      <c r="A4262" s="19" t="s">
        <v>572</v>
      </c>
      <c r="B4262" s="37"/>
      <c r="C4262" s="36"/>
    </row>
    <row r="4263" spans="1:3" s="21" customFormat="1" ht="18.75" customHeight="1" x14ac:dyDescent="0.2">
      <c r="A4263" s="19" t="s">
        <v>31</v>
      </c>
      <c r="B4263" s="37"/>
      <c r="C4263" s="36"/>
    </row>
    <row r="4264" spans="1:3" s="21" customFormat="1" ht="18.75" customHeight="1" x14ac:dyDescent="0.2">
      <c r="A4264" s="19" t="s">
        <v>298</v>
      </c>
      <c r="B4264" s="37"/>
      <c r="C4264" s="36"/>
    </row>
    <row r="4265" spans="1:3" s="21" customFormat="1" ht="18.75" customHeight="1" x14ac:dyDescent="0.2">
      <c r="A4265" s="19" t="s">
        <v>363</v>
      </c>
      <c r="B4265" s="37"/>
      <c r="C4265" s="36"/>
    </row>
    <row r="4266" spans="1:3" s="21" customFormat="1" ht="18.75" customHeight="1" x14ac:dyDescent="0.2">
      <c r="A4266" s="40"/>
      <c r="B4266" s="16"/>
      <c r="C4266" s="36"/>
    </row>
    <row r="4267" spans="1:3" ht="18.75" customHeight="1" x14ac:dyDescent="0.2">
      <c r="A4267" s="23">
        <v>410000</v>
      </c>
      <c r="B4267" s="24" t="s">
        <v>85</v>
      </c>
      <c r="C4267" s="25">
        <f t="shared" ref="C4267" si="758">C4268</f>
        <v>47863600</v>
      </c>
    </row>
    <row r="4268" spans="1:3" ht="18.75" customHeight="1" x14ac:dyDescent="0.2">
      <c r="A4268" s="23">
        <v>413000</v>
      </c>
      <c r="B4268" s="29" t="s">
        <v>459</v>
      </c>
      <c r="C4268" s="25">
        <f t="shared" ref="C4268" si="759">SUM(C4269:C4271)</f>
        <v>47863600</v>
      </c>
    </row>
    <row r="4269" spans="1:3" ht="18.75" customHeight="1" x14ac:dyDescent="0.2">
      <c r="A4269" s="38">
        <v>413100</v>
      </c>
      <c r="B4269" s="27" t="s">
        <v>108</v>
      </c>
      <c r="C4269" s="28">
        <v>277900</v>
      </c>
    </row>
    <row r="4270" spans="1:3" ht="18.75" customHeight="1" x14ac:dyDescent="0.2">
      <c r="A4270" s="26">
        <v>413400</v>
      </c>
      <c r="B4270" s="27" t="s">
        <v>109</v>
      </c>
      <c r="C4270" s="28">
        <v>44998900</v>
      </c>
    </row>
    <row r="4271" spans="1:3" ht="18.75" customHeight="1" x14ac:dyDescent="0.2">
      <c r="A4271" s="26">
        <v>413700</v>
      </c>
      <c r="B4271" s="27" t="s">
        <v>573</v>
      </c>
      <c r="C4271" s="28">
        <v>2586800</v>
      </c>
    </row>
    <row r="4272" spans="1:3" s="31" customFormat="1" ht="18.75" customHeight="1" x14ac:dyDescent="0.2">
      <c r="A4272" s="23">
        <v>488000</v>
      </c>
      <c r="B4272" s="29" t="s">
        <v>140</v>
      </c>
      <c r="C4272" s="25">
        <f t="shared" ref="C4272" si="760">C4273</f>
        <v>1642300</v>
      </c>
    </row>
    <row r="4273" spans="1:3" ht="18.75" customHeight="1" x14ac:dyDescent="0.2">
      <c r="A4273" s="26">
        <v>488100</v>
      </c>
      <c r="B4273" s="27" t="s">
        <v>84</v>
      </c>
      <c r="C4273" s="28">
        <v>1642300</v>
      </c>
    </row>
    <row r="4274" spans="1:3" ht="18.75" customHeight="1" x14ac:dyDescent="0.2">
      <c r="A4274" s="23">
        <v>620000</v>
      </c>
      <c r="B4274" s="29" t="s">
        <v>310</v>
      </c>
      <c r="C4274" s="25">
        <f t="shared" ref="C4274" si="761">C4275</f>
        <v>292355500</v>
      </c>
    </row>
    <row r="4275" spans="1:3" ht="18.75" customHeight="1" x14ac:dyDescent="0.2">
      <c r="A4275" s="23">
        <v>621000</v>
      </c>
      <c r="B4275" s="29" t="s">
        <v>311</v>
      </c>
      <c r="C4275" s="25">
        <f t="shared" ref="C4275" si="762">SUM(C4276:C4277)</f>
        <v>292355500</v>
      </c>
    </row>
    <row r="4276" spans="1:3" ht="18.75" customHeight="1" x14ac:dyDescent="0.2">
      <c r="A4276" s="38">
        <v>621100</v>
      </c>
      <c r="B4276" s="27" t="s">
        <v>317</v>
      </c>
      <c r="C4276" s="28">
        <v>12644700</v>
      </c>
    </row>
    <row r="4277" spans="1:3" ht="18.75" customHeight="1" x14ac:dyDescent="0.2">
      <c r="A4277" s="26">
        <v>621400</v>
      </c>
      <c r="B4277" s="27" t="s">
        <v>318</v>
      </c>
      <c r="C4277" s="28">
        <v>279710800</v>
      </c>
    </row>
    <row r="4278" spans="1:3" s="21" customFormat="1" ht="18.75" customHeight="1" x14ac:dyDescent="0.2">
      <c r="A4278" s="60"/>
      <c r="B4278" s="37" t="s">
        <v>72</v>
      </c>
      <c r="C4278" s="61">
        <f t="shared" ref="C4278" si="763">C4267+C4274+C4272</f>
        <v>341861400</v>
      </c>
    </row>
    <row r="4279" spans="1:3" s="21" customFormat="1" ht="18.75" customHeight="1" x14ac:dyDescent="0.2">
      <c r="A4279" s="16"/>
      <c r="B4279" s="13"/>
      <c r="C4279" s="36"/>
    </row>
    <row r="4280" spans="1:3" s="21" customFormat="1" ht="18.75" customHeight="1" x14ac:dyDescent="0.2">
      <c r="A4280" s="19" t="s">
        <v>574</v>
      </c>
      <c r="B4280" s="37"/>
      <c r="C4280" s="36"/>
    </row>
    <row r="4281" spans="1:3" s="21" customFormat="1" ht="18.75" customHeight="1" x14ac:dyDescent="0.2">
      <c r="A4281" s="19" t="s">
        <v>31</v>
      </c>
      <c r="B4281" s="37"/>
      <c r="C4281" s="36"/>
    </row>
    <row r="4282" spans="1:3" s="21" customFormat="1" ht="18.75" customHeight="1" x14ac:dyDescent="0.2">
      <c r="A4282" s="19" t="s">
        <v>298</v>
      </c>
      <c r="B4282" s="37"/>
      <c r="C4282" s="36"/>
    </row>
    <row r="4283" spans="1:3" s="21" customFormat="1" ht="18.75" customHeight="1" x14ac:dyDescent="0.2">
      <c r="A4283" s="19" t="s">
        <v>575</v>
      </c>
      <c r="B4283" s="37"/>
      <c r="C4283" s="36"/>
    </row>
    <row r="4284" spans="1:3" s="21" customFormat="1" ht="18.75" customHeight="1" x14ac:dyDescent="0.2">
      <c r="A4284" s="40"/>
      <c r="B4284" s="16"/>
      <c r="C4284" s="36"/>
    </row>
    <row r="4285" spans="1:3" ht="18.75" customHeight="1" x14ac:dyDescent="0.2">
      <c r="A4285" s="23">
        <v>410000</v>
      </c>
      <c r="B4285" s="24" t="s">
        <v>85</v>
      </c>
      <c r="C4285" s="25">
        <f>C4286</f>
        <v>594100</v>
      </c>
    </row>
    <row r="4286" spans="1:3" ht="18.75" customHeight="1" x14ac:dyDescent="0.2">
      <c r="A4286" s="23">
        <v>413000</v>
      </c>
      <c r="B4286" s="29" t="s">
        <v>459</v>
      </c>
      <c r="C4286" s="25">
        <f t="shared" ref="C4286" si="764">SUM(C4287)</f>
        <v>594100</v>
      </c>
    </row>
    <row r="4287" spans="1:3" ht="18.75" customHeight="1" x14ac:dyDescent="0.2">
      <c r="A4287" s="42">
        <v>413300</v>
      </c>
      <c r="B4287" s="56" t="s">
        <v>110</v>
      </c>
      <c r="C4287" s="28">
        <v>594100</v>
      </c>
    </row>
    <row r="4288" spans="1:3" ht="18.75" customHeight="1" x14ac:dyDescent="0.2">
      <c r="A4288" s="23">
        <v>480000</v>
      </c>
      <c r="B4288" s="29" t="s">
        <v>139</v>
      </c>
      <c r="C4288" s="25">
        <f t="shared" ref="C4288" si="765">C4289</f>
        <v>940000</v>
      </c>
    </row>
    <row r="4289" spans="1:3" ht="18.75" customHeight="1" x14ac:dyDescent="0.2">
      <c r="A4289" s="23">
        <v>487000</v>
      </c>
      <c r="B4289" s="29" t="s">
        <v>327</v>
      </c>
      <c r="C4289" s="25">
        <f t="shared" ref="C4289" si="766">SUM(C4290)</f>
        <v>940000</v>
      </c>
    </row>
    <row r="4290" spans="1:3" ht="18.75" customHeight="1" x14ac:dyDescent="0.2">
      <c r="A4290" s="26">
        <v>487300</v>
      </c>
      <c r="B4290" s="56" t="s">
        <v>319</v>
      </c>
      <c r="C4290" s="28">
        <v>940000</v>
      </c>
    </row>
    <row r="4291" spans="1:3" ht="18.75" customHeight="1" x14ac:dyDescent="0.2">
      <c r="A4291" s="23">
        <v>510000</v>
      </c>
      <c r="B4291" s="29" t="s">
        <v>116</v>
      </c>
      <c r="C4291" s="25">
        <f t="shared" ref="C4291" si="767">C4292</f>
        <v>66433000</v>
      </c>
    </row>
    <row r="4292" spans="1:3" ht="18.75" customHeight="1" x14ac:dyDescent="0.2">
      <c r="A4292" s="23">
        <v>511000</v>
      </c>
      <c r="B4292" s="29" t="s">
        <v>117</v>
      </c>
      <c r="C4292" s="25">
        <f t="shared" ref="C4292" si="768">SUM(C4293:C4295)</f>
        <v>66433000</v>
      </c>
    </row>
    <row r="4293" spans="1:3" ht="18.75" customHeight="1" x14ac:dyDescent="0.2">
      <c r="A4293" s="26">
        <v>511100</v>
      </c>
      <c r="B4293" s="27" t="s">
        <v>156</v>
      </c>
      <c r="C4293" s="28">
        <v>30000000</v>
      </c>
    </row>
    <row r="4294" spans="1:3" ht="18.75" customHeight="1" x14ac:dyDescent="0.2">
      <c r="A4294" s="26">
        <v>511200</v>
      </c>
      <c r="B4294" s="27" t="s">
        <v>118</v>
      </c>
      <c r="C4294" s="28">
        <v>32433000</v>
      </c>
    </row>
    <row r="4295" spans="1:3" ht="18.75" customHeight="1" x14ac:dyDescent="0.2">
      <c r="A4295" s="26">
        <v>511300</v>
      </c>
      <c r="B4295" s="27" t="s">
        <v>119</v>
      </c>
      <c r="C4295" s="28">
        <v>4000000</v>
      </c>
    </row>
    <row r="4296" spans="1:3" ht="18.75" customHeight="1" x14ac:dyDescent="0.2">
      <c r="A4296" s="23">
        <v>620000</v>
      </c>
      <c r="B4296" s="29" t="s">
        <v>310</v>
      </c>
      <c r="C4296" s="25">
        <f t="shared" ref="C4296" si="769">C4297</f>
        <v>12411900</v>
      </c>
    </row>
    <row r="4297" spans="1:3" ht="18.75" customHeight="1" x14ac:dyDescent="0.2">
      <c r="A4297" s="23">
        <v>621000</v>
      </c>
      <c r="B4297" s="29" t="s">
        <v>311</v>
      </c>
      <c r="C4297" s="25">
        <f t="shared" ref="C4297" si="770">SUM(C4298)</f>
        <v>12411900</v>
      </c>
    </row>
    <row r="4298" spans="1:3" ht="18.75" customHeight="1" x14ac:dyDescent="0.2">
      <c r="A4298" s="42">
        <v>621300</v>
      </c>
      <c r="B4298" s="56" t="s">
        <v>320</v>
      </c>
      <c r="C4298" s="28">
        <v>12411900</v>
      </c>
    </row>
    <row r="4299" spans="1:3" s="21" customFormat="1" ht="18.75" customHeight="1" x14ac:dyDescent="0.2">
      <c r="A4299" s="60"/>
      <c r="B4299" s="37" t="s">
        <v>321</v>
      </c>
      <c r="C4299" s="48">
        <f>C4285+C4288+C4291+C4296</f>
        <v>80379000</v>
      </c>
    </row>
    <row r="4300" spans="1:3" s="21" customFormat="1" ht="18.75" customHeight="1" x14ac:dyDescent="0.2">
      <c r="A4300" s="39"/>
      <c r="B4300" s="32" t="s">
        <v>15</v>
      </c>
      <c r="C4300" s="33">
        <f>C4233+C4260+C4278+C4299</f>
        <v>955795800</v>
      </c>
    </row>
  </sheetData>
  <printOptions horizontalCentered="1" gridLines="1"/>
  <pageMargins left="0.19685039370078741" right="0" top="0" bottom="0" header="0" footer="0"/>
  <pageSetup paperSize="9" scale="55" firstPageNumber="7" orientation="portrait" useFirstPageNumber="1" horizontalDpi="1200" verticalDpi="1200" r:id="rId1"/>
  <headerFooter>
    <oddFooter>&amp;C&amp;P</oddFooter>
  </headerFooter>
  <rowBreaks count="91" manualBreakCount="91">
    <brk id="55" max="16383" man="1"/>
    <brk id="97" max="16383" man="1"/>
    <brk id="137" max="16383" man="1"/>
    <brk id="197" max="16383" man="1"/>
    <brk id="239" max="16383" man="1"/>
    <brk id="298" max="16383" man="1"/>
    <brk id="363" max="16383" man="1"/>
    <brk id="415" max="16383" man="1"/>
    <brk id="486" max="16383" man="1"/>
    <brk id="517" max="16383" man="1"/>
    <brk id="571" max="16383" man="1"/>
    <brk id="608" max="16383" man="1"/>
    <brk id="648" max="16383" man="1"/>
    <brk id="684" max="16383" man="1"/>
    <brk id="755" max="16383" man="1"/>
    <brk id="797" max="16383" man="1"/>
    <brk id="861" max="16383" man="1"/>
    <brk id="925" max="16383" man="1"/>
    <brk id="986" max="16383" man="1"/>
    <brk id="1037" max="16383" man="1"/>
    <brk id="1106" max="16383" man="1"/>
    <brk id="1152" max="16383" man="1"/>
    <brk id="1192" max="16383" man="1"/>
    <brk id="1247" max="16383" man="1"/>
    <brk id="1295" max="16383" man="1"/>
    <brk id="1327" max="16383" man="1"/>
    <brk id="1364" max="4" man="1"/>
    <brk id="1400" max="16383" man="1"/>
    <brk id="1433" max="16383" man="1"/>
    <brk id="1499" max="16383" man="1"/>
    <brk id="1561" max="16383" man="1"/>
    <brk id="1628" max="16383" man="1"/>
    <brk id="1693" max="16383" man="1"/>
    <brk id="1756" max="16383" man="1"/>
    <brk id="1812" max="16383" man="1"/>
    <brk id="1847" max="16383" man="1"/>
    <brk id="1882" max="16383" man="1"/>
    <brk id="1915" max="16383" man="1"/>
    <brk id="1965" max="16383" man="1"/>
    <brk id="2007" max="16383" man="1"/>
    <brk id="2050" max="16383" man="1"/>
    <brk id="2090" max="16383" man="1"/>
    <brk id="2125" max="16383" man="1"/>
    <brk id="2162" max="16383" man="1"/>
    <brk id="2201" max="16383" man="1"/>
    <brk id="2230" max="16383" man="1"/>
    <brk id="2279" max="16383" man="1"/>
    <brk id="2342" max="16383" man="1"/>
    <brk id="2404" max="16383" man="1"/>
    <brk id="2441" max="16383" man="1"/>
    <brk id="2478" max="16383" man="1"/>
    <brk id="2538" max="16383" man="1"/>
    <brk id="2598" max="16383" man="1"/>
    <brk id="2658" max="16383" man="1"/>
    <brk id="2691" max="16383" man="1"/>
    <brk id="2725" max="16383" man="1"/>
    <brk id="2757" max="16383" man="1"/>
    <brk id="2790" max="16383" man="1"/>
    <brk id="2820" max="16383" man="1"/>
    <brk id="2854" max="16383" man="1"/>
    <brk id="2894" max="16383" man="1"/>
    <brk id="2954" max="16383" man="1"/>
    <brk id="2986" max="16383" man="1"/>
    <brk id="3021" max="16383" man="1"/>
    <brk id="3082" max="16383" man="1"/>
    <brk id="3138" max="16383" man="1"/>
    <brk id="3190" max="16383" man="1"/>
    <brk id="3242" max="16383" man="1"/>
    <brk id="3303" max="16383" man="1"/>
    <brk id="3363" max="16383" man="1"/>
    <brk id="3404" max="16383" man="1"/>
    <brk id="3449" max="16383" man="1"/>
    <brk id="3485" max="16383" man="1"/>
    <brk id="3519" max="16383" man="1"/>
    <brk id="3576" max="16383" man="1"/>
    <brk id="3613" max="16383" man="1"/>
    <brk id="3652" max="16383" man="1"/>
    <brk id="3695" max="16383" man="1"/>
    <brk id="3731" max="16383" man="1"/>
    <brk id="3782" max="4" man="1"/>
    <brk id="3826" max="16383" man="1"/>
    <brk id="3865" max="16383" man="1"/>
    <brk id="3923" max="4" man="1"/>
    <brk id="3983" max="16383" man="1"/>
    <brk id="4027" max="16383" man="1"/>
    <brk id="4080" max="16383" man="1"/>
    <brk id="4116" max="16383" man="1"/>
    <brk id="4174" max="4" man="1"/>
    <brk id="4194" max="4" man="1"/>
    <brk id="4233" max="16383" man="1"/>
    <brk id="42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Opšti dio</vt:lpstr>
      <vt:lpstr>Rashodi</vt:lpstr>
      <vt:lpstr>'Opšti dio'!Print_Area</vt:lpstr>
      <vt:lpstr>Rashodi!Print_Area</vt:lpstr>
      <vt:lpstr>Rashodi!Print_Titles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DraganR</cp:lastModifiedBy>
  <cp:lastPrinted>2018-05-03T09:04:25Z</cp:lastPrinted>
  <dcterms:created xsi:type="dcterms:W3CDTF">2018-04-16T06:34:24Z</dcterms:created>
  <dcterms:modified xsi:type="dcterms:W3CDTF">2018-05-30T11:10:21Z</dcterms:modified>
</cp:coreProperties>
</file>